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5255" windowHeight="6150" activeTab="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Sheet1" sheetId="8" r:id="rId8"/>
  </sheets>
  <calcPr calcId="144525"/>
</workbook>
</file>

<file path=xl/calcChain.xml><?xml version="1.0" encoding="utf-8"?>
<calcChain xmlns="http://schemas.openxmlformats.org/spreadsheetml/2006/main">
  <c r="I13" i="7" l="1"/>
  <c r="H13" i="7"/>
  <c r="G13" i="7"/>
  <c r="F13" i="7"/>
  <c r="E13" i="7"/>
  <c r="B13" i="7"/>
  <c r="I25" i="6"/>
  <c r="C12" i="5"/>
  <c r="F20" i="4"/>
  <c r="D20" i="4"/>
  <c r="G17" i="4"/>
  <c r="G20" i="4" s="1"/>
  <c r="E15" i="4"/>
  <c r="D15" i="4"/>
  <c r="J10" i="4"/>
  <c r="H10" i="4"/>
  <c r="E10" i="4"/>
  <c r="E17" i="4" s="1"/>
  <c r="E20" i="4" s="1"/>
  <c r="D10" i="4"/>
  <c r="F11" i="1"/>
  <c r="F10" i="1"/>
  <c r="C9" i="1"/>
  <c r="F9" i="1" s="1"/>
  <c r="F7" i="1"/>
  <c r="F6" i="1"/>
  <c r="F4" i="1"/>
</calcChain>
</file>

<file path=xl/sharedStrings.xml><?xml version="1.0" encoding="utf-8"?>
<sst xmlns="http://schemas.openxmlformats.org/spreadsheetml/2006/main" count="152" uniqueCount="85">
  <si>
    <t xml:space="preserve"> كمية الطاقة الكهربائية المنتجة والمستوردة والبارجات والايرادات المتحققة للفترة (2010-2017)</t>
  </si>
  <si>
    <t xml:space="preserve">السنة    </t>
  </si>
  <si>
    <t>كمية الكهرباء المنتجة (م.و.س)</t>
  </si>
  <si>
    <t>كمية الكهرباء المستوردة (م.و.س)</t>
  </si>
  <si>
    <t>الطاقة المستوردة من كردستان*</t>
  </si>
  <si>
    <t>البارجات (م.و.س)</t>
  </si>
  <si>
    <t xml:space="preserve">  كمية الكهرباء المنتجة   والمستوردة  والبارجات واقليم كردستان (م.و.س)</t>
  </si>
  <si>
    <t xml:space="preserve">      الايرادات المتحققة(مليون دينار)</t>
  </si>
  <si>
    <t>_</t>
  </si>
  <si>
    <t xml:space="preserve">    كمية الطاقة الكهربائية المنتجة والايرادات المتحققة وقيمة المستلزمات وكمية الكهرباء المباعة للمستهلكين وعدد المشتغلين واجورهم والمزايا المقدمة لهم للفترة (2010-2017)</t>
  </si>
  <si>
    <t>التفاصيل</t>
  </si>
  <si>
    <t>كمية الطاقة المنتجة ( م.و.س* )</t>
  </si>
  <si>
    <t>الايرادات المتحققة (مليون دينار)</t>
  </si>
  <si>
    <t>قيمة المستلزمات (مليون دينار)</t>
  </si>
  <si>
    <t>كمية الكهرباء المباعة للمستهلكين (م.و.س)</t>
  </si>
  <si>
    <t>عدد المشتغلين</t>
  </si>
  <si>
    <t>الاجور المدفوعة للمشتغلين(مليون دينار)</t>
  </si>
  <si>
    <t>المزايا المقدمة للمشتغلين (مليون دينار)</t>
  </si>
  <si>
    <t xml:space="preserve">  *م.و.س : هي وحدة قياس عدد الساعات المنتجة للكهرباء خلال السنة مقاسة بالميكاواط .</t>
  </si>
  <si>
    <t xml:space="preserve"> معدل التغيرالسنوي % للفترة (2010-2017)</t>
  </si>
  <si>
    <t xml:space="preserve">التفاصيل </t>
  </si>
  <si>
    <t xml:space="preserve">كمية الطاقة المنتجة (م .و.س) </t>
  </si>
  <si>
    <t xml:space="preserve"> ـــ </t>
  </si>
  <si>
    <t>كمية الطاقة الكهربائية المنتجة حسب وسيلة توليد الكهرباء للفترة (2010-2017)</t>
  </si>
  <si>
    <r>
      <t>الكمية (م.و.س)</t>
    </r>
    <r>
      <rPr>
        <b/>
        <sz val="11"/>
        <rFont val="Arial"/>
        <family val="2"/>
      </rPr>
      <t xml:space="preserve"> </t>
    </r>
  </si>
  <si>
    <t xml:space="preserve"> محطات التوليد </t>
  </si>
  <si>
    <t>محطات بخارية</t>
  </si>
  <si>
    <t>محطات غازية</t>
  </si>
  <si>
    <t xml:space="preserve">محطات متنقلة </t>
  </si>
  <si>
    <t>ـــ</t>
  </si>
  <si>
    <t>محطات الديزل</t>
  </si>
  <si>
    <t xml:space="preserve">محطات كهرومائية </t>
  </si>
  <si>
    <t xml:space="preserve">مجموع المحطات </t>
  </si>
  <si>
    <t>ديزلات هونداي</t>
  </si>
  <si>
    <r>
      <t xml:space="preserve">ديزلات </t>
    </r>
    <r>
      <rPr>
        <b/>
        <sz val="12"/>
        <color theme="1"/>
        <rFont val="Calibri"/>
        <family val="2"/>
        <scheme val="minor"/>
      </rPr>
      <t>stx</t>
    </r>
  </si>
  <si>
    <t>ديزلات ساندة</t>
  </si>
  <si>
    <t>ديزلات وزارة النفط</t>
  </si>
  <si>
    <t>مجموع الديزلات</t>
  </si>
  <si>
    <t>محطات أقليم كردستان</t>
  </si>
  <si>
    <t>مجموع منظومة الانتاج الكلي</t>
  </si>
  <si>
    <t>الطاقة المستوردة من دول الجوار+الطاقة المضافة من الاستثمار</t>
  </si>
  <si>
    <t>البارجات</t>
  </si>
  <si>
    <t>إجمالي الطاقة الكهربائية</t>
  </si>
  <si>
    <t xml:space="preserve"> مؤشرات الطاقة المنتجة والاستهلاك الداخلي والضائعات في الشبكات للفترة (2010-2017)</t>
  </si>
  <si>
    <t>(MWH)</t>
  </si>
  <si>
    <t>إجمالي الطاقة المنتجة (محطات الانتاج + المستورد)*</t>
  </si>
  <si>
    <t>الاستهلاك الداخلي والضائعات في محطات الانتاج</t>
  </si>
  <si>
    <t>الاستهلاك الداخلي والضائعات في شبكات النقل</t>
  </si>
  <si>
    <t>الاستهلاك الداخلي والضائعات في شبكات التوزيع</t>
  </si>
  <si>
    <t>وحدات لم تقرأ (تابعة لتوزيع المحافظات)</t>
  </si>
  <si>
    <t>ـــــ</t>
  </si>
  <si>
    <t>صافي الطاقة المباعة من قبل مديريات التوزيع</t>
  </si>
  <si>
    <t>*</t>
  </si>
  <si>
    <t>تتضمن (محطات الانتاج + المستورد + البارجات) إبتداءً من سنة 2011</t>
  </si>
  <si>
    <t xml:space="preserve">                  قيمة مستلزمات الانتاج والمصاريف الاخرى لقطاع الكهرباء للفترة(2010-2017)                                                                                                                                                      </t>
  </si>
  <si>
    <t xml:space="preserve">المستلزمات </t>
  </si>
  <si>
    <t xml:space="preserve">الخامات والمواد الاولية </t>
  </si>
  <si>
    <t>الوقود والزيوت</t>
  </si>
  <si>
    <t>ادوات احتياطية</t>
  </si>
  <si>
    <t xml:space="preserve">المتنوعات </t>
  </si>
  <si>
    <t>تجهيزالعاملين</t>
  </si>
  <si>
    <t>الماء والكهرباء</t>
  </si>
  <si>
    <t>خدمات الصيانة</t>
  </si>
  <si>
    <t>خدمات ابحاث واستشارات</t>
  </si>
  <si>
    <t>دعاية وطبع وضيافة</t>
  </si>
  <si>
    <t>نقل وأيفاد وإتصالات</t>
  </si>
  <si>
    <t>إستئجارموجودات ثابتة</t>
  </si>
  <si>
    <t>مصروفات خدمية متنوعة</t>
  </si>
  <si>
    <t>مشتريات لغرض البيع</t>
  </si>
  <si>
    <t xml:space="preserve">فوائد وايجارات الاراضي </t>
  </si>
  <si>
    <t xml:space="preserve">الاندثارات </t>
  </si>
  <si>
    <t>المساهمة في نفقات الوحدة المركزية</t>
  </si>
  <si>
    <t>مصروفات تحويلية متنوعة</t>
  </si>
  <si>
    <t>إعانات</t>
  </si>
  <si>
    <t>المصروفات الاخرى</t>
  </si>
  <si>
    <t>المجموع</t>
  </si>
  <si>
    <t xml:space="preserve">  المزايا المقدمة للمشتغلين في قطاع الكهرباء للفترة (2010-2017)</t>
  </si>
  <si>
    <t>المعالجة الطبية</t>
  </si>
  <si>
    <t>مخصصات تعويضية</t>
  </si>
  <si>
    <t>كـساوي</t>
  </si>
  <si>
    <t>نقل العاملين</t>
  </si>
  <si>
    <t>مكافأت لغيرالعاملين</t>
  </si>
  <si>
    <t>التأمين</t>
  </si>
  <si>
    <t>المكافأت والحوافز</t>
  </si>
  <si>
    <t>الضمان الاجتماعي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</si>
</sst>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Arabic Transparent"/>
      <charset val="178"/>
    </font>
    <font>
      <b/>
      <sz val="11"/>
      <name val="Arabic Transparent"/>
      <charset val="178"/>
    </font>
    <font>
      <b/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charset val="178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4" tint="0.3999755851924192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</cellStyleXfs>
  <cellXfs count="162">
    <xf numFmtId="0" fontId="0" fillId="0" borderId="0" xfId="0"/>
    <xf numFmtId="0" fontId="8" fillId="0" borderId="0" xfId="5" applyFont="1" applyBorder="1" applyAlignment="1">
      <alignment vertical="center"/>
    </xf>
    <xf numFmtId="0" fontId="7" fillId="0" borderId="4" xfId="5" applyFont="1" applyBorder="1" applyAlignment="1"/>
    <xf numFmtId="0" fontId="7" fillId="2" borderId="5" xfId="2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/>
    </xf>
    <xf numFmtId="165" fontId="11" fillId="3" borderId="5" xfId="1" applyNumberFormat="1" applyFont="1" applyFill="1" applyBorder="1" applyAlignment="1">
      <alignment horizontal="right" vertical="center"/>
    </xf>
    <xf numFmtId="165" fontId="11" fillId="3" borderId="5" xfId="1" applyNumberFormat="1" applyFont="1" applyFill="1" applyBorder="1" applyAlignment="1">
      <alignment horizontal="right" vertical="top"/>
    </xf>
    <xf numFmtId="166" fontId="11" fillId="3" borderId="5" xfId="1" applyNumberFormat="1" applyFont="1" applyFill="1" applyBorder="1" applyAlignment="1">
      <alignment horizontal="right" vertical="center"/>
    </xf>
    <xf numFmtId="165" fontId="11" fillId="0" borderId="5" xfId="1" applyNumberFormat="1" applyFont="1" applyFill="1" applyBorder="1" applyAlignment="1">
      <alignment horizontal="right" vertical="center"/>
    </xf>
    <xf numFmtId="166" fontId="11" fillId="0" borderId="5" xfId="1" applyNumberFormat="1" applyFont="1" applyFill="1" applyBorder="1" applyAlignment="1">
      <alignment horizontal="right" vertical="center"/>
    </xf>
    <xf numFmtId="165" fontId="11" fillId="3" borderId="5" xfId="1" applyNumberFormat="1" applyFont="1" applyFill="1" applyBorder="1" applyAlignment="1">
      <alignment horizontal="center" vertical="center"/>
    </xf>
    <xf numFmtId="0" fontId="12" fillId="0" borderId="0" xfId="5" applyFont="1" applyBorder="1" applyAlignment="1">
      <alignment horizontal="right"/>
    </xf>
    <xf numFmtId="0" fontId="8" fillId="0" borderId="0" xfId="5" applyFont="1" applyAlignment="1">
      <alignment vertical="center"/>
    </xf>
    <xf numFmtId="9" fontId="9" fillId="0" borderId="0" xfId="6" applyFont="1" applyBorder="1" applyAlignment="1">
      <alignment horizontal="center" vertical="center" wrapText="1"/>
    </xf>
    <xf numFmtId="9" fontId="9" fillId="0" borderId="0" xfId="6" applyFont="1" applyBorder="1" applyAlignment="1">
      <alignment horizontal="center" vertical="center" wrapText="1" readingOrder="1"/>
    </xf>
    <xf numFmtId="0" fontId="9" fillId="2" borderId="5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4" borderId="5" xfId="3" applyFont="1" applyFill="1" applyBorder="1" applyAlignment="1">
      <alignment horizontal="right" vertical="center"/>
    </xf>
    <xf numFmtId="165" fontId="11" fillId="4" borderId="5" xfId="1" applyNumberFormat="1" applyFont="1" applyFill="1" applyBorder="1" applyAlignment="1">
      <alignment vertical="center"/>
    </xf>
    <xf numFmtId="165" fontId="11" fillId="3" borderId="5" xfId="1" applyNumberFormat="1" applyFont="1" applyFill="1" applyBorder="1" applyAlignment="1">
      <alignment vertical="center"/>
    </xf>
    <xf numFmtId="166" fontId="11" fillId="0" borderId="5" xfId="1" applyNumberFormat="1" applyFont="1" applyFill="1" applyBorder="1" applyAlignment="1">
      <alignment vertical="center"/>
    </xf>
    <xf numFmtId="164" fontId="11" fillId="0" borderId="5" xfId="1" applyNumberFormat="1" applyFont="1" applyFill="1" applyBorder="1" applyAlignment="1">
      <alignment vertical="center"/>
    </xf>
    <xf numFmtId="165" fontId="11" fillId="0" borderId="5" xfId="1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horizontal="right" vertical="center"/>
    </xf>
    <xf numFmtId="166" fontId="11" fillId="0" borderId="5" xfId="1" applyNumberFormat="1" applyFont="1" applyBorder="1" applyAlignment="1">
      <alignment vertical="center"/>
    </xf>
    <xf numFmtId="165" fontId="11" fillId="0" borderId="5" xfId="1" applyNumberFormat="1" applyFont="1" applyBorder="1" applyAlignment="1">
      <alignment vertical="center"/>
    </xf>
    <xf numFmtId="164" fontId="11" fillId="0" borderId="5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5" applyFont="1" applyAlignment="1">
      <alignment vertical="center"/>
    </xf>
    <xf numFmtId="0" fontId="15" fillId="0" borderId="0" xfId="8" applyFont="1" applyBorder="1" applyAlignment="1">
      <alignment vertical="center" wrapText="1"/>
    </xf>
    <xf numFmtId="0" fontId="16" fillId="0" borderId="4" xfId="8" applyFont="1" applyBorder="1" applyAlignment="1">
      <alignment horizontal="center" vertical="center" wrapText="1"/>
    </xf>
    <xf numFmtId="0" fontId="16" fillId="0" borderId="0" xfId="8" applyFont="1" applyBorder="1" applyAlignment="1">
      <alignment horizontal="center" vertical="center" wrapText="1"/>
    </xf>
    <xf numFmtId="167" fontId="18" fillId="3" borderId="8" xfId="3" applyNumberFormat="1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right" vertical="center"/>
    </xf>
    <xf numFmtId="0" fontId="19" fillId="0" borderId="5" xfId="3" applyFont="1" applyFill="1" applyBorder="1" applyAlignment="1">
      <alignment horizontal="right" vertical="center"/>
    </xf>
    <xf numFmtId="1" fontId="19" fillId="3" borderId="5" xfId="3" applyNumberFormat="1" applyFont="1" applyFill="1" applyBorder="1" applyAlignment="1">
      <alignment horizontal="right" vertical="center"/>
    </xf>
    <xf numFmtId="167" fontId="19" fillId="3" borderId="5" xfId="3" applyNumberFormat="1" applyFont="1" applyFill="1" applyBorder="1" applyAlignment="1">
      <alignment horizontal="right" vertical="center"/>
    </xf>
    <xf numFmtId="167" fontId="18" fillId="3" borderId="5" xfId="3" applyNumberFormat="1" applyFont="1" applyFill="1" applyBorder="1" applyAlignment="1">
      <alignment horizontal="right" vertical="center"/>
    </xf>
    <xf numFmtId="0" fontId="7" fillId="4" borderId="5" xfId="3" applyFont="1" applyFill="1" applyBorder="1" applyAlignment="1">
      <alignment horizontal="right" vertical="center"/>
    </xf>
    <xf numFmtId="0" fontId="19" fillId="4" borderId="5" xfId="3" applyFont="1" applyFill="1" applyBorder="1" applyAlignment="1">
      <alignment horizontal="right" vertical="center"/>
    </xf>
    <xf numFmtId="0" fontId="19" fillId="3" borderId="5" xfId="3" applyFont="1" applyFill="1" applyBorder="1" applyAlignment="1">
      <alignment horizontal="right" vertical="center"/>
    </xf>
    <xf numFmtId="1" fontId="18" fillId="3" borderId="5" xfId="3" applyNumberFormat="1" applyFont="1" applyFill="1" applyBorder="1" applyAlignment="1">
      <alignment horizontal="right" vertical="center"/>
    </xf>
    <xf numFmtId="0" fontId="12" fillId="0" borderId="5" xfId="3" applyFont="1" applyFill="1" applyBorder="1" applyAlignment="1">
      <alignment horizontal="right" vertical="center"/>
    </xf>
    <xf numFmtId="0" fontId="19" fillId="0" borderId="5" xfId="3" applyFont="1" applyBorder="1" applyAlignment="1">
      <alignment horizontal="right" vertical="center"/>
    </xf>
    <xf numFmtId="0" fontId="7" fillId="0" borderId="4" xfId="9" applyFont="1" applyBorder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9" applyFont="1" applyBorder="1" applyAlignment="1">
      <alignment horizontal="left" vertical="center"/>
    </xf>
    <xf numFmtId="165" fontId="20" fillId="0" borderId="5" xfId="1" applyNumberFormat="1" applyFont="1" applyBorder="1" applyAlignment="1">
      <alignment horizontal="right"/>
    </xf>
    <xf numFmtId="165" fontId="20" fillId="3" borderId="5" xfId="1" applyNumberFormat="1" applyFont="1" applyFill="1" applyBorder="1" applyAlignment="1">
      <alignment horizontal="right"/>
    </xf>
    <xf numFmtId="165" fontId="20" fillId="4" borderId="5" xfId="1" applyNumberFormat="1" applyFont="1" applyFill="1" applyBorder="1" applyAlignment="1">
      <alignment horizontal="right"/>
    </xf>
    <xf numFmtId="165" fontId="20" fillId="3" borderId="5" xfId="1" applyNumberFormat="1" applyFont="1" applyFill="1" applyBorder="1" applyAlignment="1">
      <alignment horizontal="right" vertical="center"/>
    </xf>
    <xf numFmtId="165" fontId="20" fillId="0" borderId="5" xfId="1" applyNumberFormat="1" applyFont="1" applyFill="1" applyBorder="1" applyAlignment="1">
      <alignment horizontal="right"/>
    </xf>
    <xf numFmtId="165" fontId="20" fillId="2" borderId="5" xfId="1" applyNumberFormat="1" applyFont="1" applyFill="1" applyBorder="1" applyAlignment="1">
      <alignment horizontal="right"/>
    </xf>
    <xf numFmtId="165" fontId="20" fillId="2" borderId="5" xfId="1" applyNumberFormat="1" applyFont="1" applyFill="1" applyBorder="1" applyAlignment="1">
      <alignment horizontal="right" vertical="center"/>
    </xf>
    <xf numFmtId="0" fontId="5" fillId="0" borderId="5" xfId="0" applyFont="1" applyFill="1" applyBorder="1"/>
    <xf numFmtId="0" fontId="20" fillId="0" borderId="5" xfId="3" applyFont="1" applyFill="1" applyBorder="1" applyAlignment="1">
      <alignment horizontal="left"/>
    </xf>
    <xf numFmtId="0" fontId="5" fillId="0" borderId="5" xfId="3" applyFont="1" applyBorder="1"/>
    <xf numFmtId="0" fontId="5" fillId="3" borderId="5" xfId="3" applyFont="1" applyFill="1" applyBorder="1" applyAlignment="1">
      <alignment horizontal="center"/>
    </xf>
    <xf numFmtId="165" fontId="18" fillId="3" borderId="5" xfId="1" applyNumberFormat="1" applyFont="1" applyFill="1" applyBorder="1" applyAlignment="1">
      <alignment horizontal="right" vertical="center"/>
    </xf>
    <xf numFmtId="0" fontId="5" fillId="2" borderId="5" xfId="3" applyFont="1" applyFill="1" applyBorder="1" applyAlignment="1">
      <alignment vertical="center"/>
    </xf>
    <xf numFmtId="0" fontId="5" fillId="2" borderId="5" xfId="3" applyFont="1" applyFill="1" applyBorder="1" applyAlignment="1">
      <alignment horizontal="center" vertical="center"/>
    </xf>
    <xf numFmtId="0" fontId="17" fillId="2" borderId="5" xfId="3" applyFont="1" applyFill="1" applyBorder="1" applyAlignment="1">
      <alignment horizontal="right" vertical="center"/>
    </xf>
    <xf numFmtId="165" fontId="17" fillId="2" borderId="5" xfId="3" applyNumberFormat="1" applyFont="1" applyFill="1" applyBorder="1" applyAlignment="1">
      <alignment horizontal="right" vertical="center"/>
    </xf>
    <xf numFmtId="0" fontId="7" fillId="0" borderId="0" xfId="10" applyFont="1" applyBorder="1" applyAlignment="1">
      <alignment horizontal="center" vertical="center" wrapText="1"/>
    </xf>
    <xf numFmtId="0" fontId="11" fillId="0" borderId="0" xfId="10" applyFont="1" applyBorder="1" applyAlignment="1">
      <alignment horizontal="center" vertical="center" wrapText="1"/>
    </xf>
    <xf numFmtId="165" fontId="1" fillId="0" borderId="5" xfId="1" applyNumberFormat="1" applyFont="1" applyFill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1" fillId="4" borderId="5" xfId="1" applyNumberFormat="1" applyFont="1" applyFill="1" applyBorder="1" applyAlignment="1">
      <alignment horizontal="right" vertical="center"/>
    </xf>
    <xf numFmtId="165" fontId="1" fillId="0" borderId="5" xfId="1" applyNumberFormat="1" applyFont="1" applyBorder="1" applyAlignment="1">
      <alignment horizontal="righ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22" fillId="0" borderId="0" xfId="12" applyFont="1" applyAlignment="1">
      <alignment vertical="center"/>
    </xf>
    <xf numFmtId="0" fontId="22" fillId="0" borderId="0" xfId="11" applyFont="1" applyBorder="1" applyAlignment="1">
      <alignment horizontal="center" vertical="center" wrapText="1"/>
    </xf>
    <xf numFmtId="0" fontId="23" fillId="0" borderId="0" xfId="5" applyFont="1"/>
    <xf numFmtId="0" fontId="24" fillId="0" borderId="0" xfId="5" applyFont="1" applyAlignment="1">
      <alignment horizontal="left" vertical="center"/>
    </xf>
    <xf numFmtId="0" fontId="17" fillId="0" borderId="5" xfId="3" applyFont="1" applyFill="1" applyBorder="1" applyAlignment="1">
      <alignment horizontal="right"/>
    </xf>
    <xf numFmtId="165" fontId="26" fillId="0" borderId="5" xfId="13" applyNumberFormat="1" applyFont="1" applyFill="1" applyBorder="1" applyAlignment="1">
      <alignment horizontal="right"/>
    </xf>
    <xf numFmtId="165" fontId="26" fillId="0" borderId="5" xfId="13" applyNumberFormat="1" applyFont="1" applyBorder="1" applyAlignment="1">
      <alignment horizontal="right"/>
    </xf>
    <xf numFmtId="165" fontId="27" fillId="0" borderId="5" xfId="13" applyNumberFormat="1" applyFont="1" applyBorder="1"/>
    <xf numFmtId="0" fontId="17" fillId="4" borderId="5" xfId="3" applyFont="1" applyFill="1" applyBorder="1" applyAlignment="1">
      <alignment horizontal="right"/>
    </xf>
    <xf numFmtId="165" fontId="26" fillId="4" borderId="5" xfId="13" applyNumberFormat="1" applyFont="1" applyFill="1" applyBorder="1" applyAlignment="1">
      <alignment horizontal="right"/>
    </xf>
    <xf numFmtId="0" fontId="17" fillId="4" borderId="5" xfId="3" applyFont="1" applyFill="1" applyBorder="1"/>
    <xf numFmtId="165" fontId="27" fillId="0" borderId="5" xfId="13" applyNumberFormat="1" applyFont="1" applyBorder="1" applyAlignment="1">
      <alignment horizontal="right"/>
    </xf>
    <xf numFmtId="0" fontId="17" fillId="2" borderId="14" xfId="3" applyFont="1" applyFill="1" applyBorder="1" applyAlignment="1">
      <alignment horizontal="right" vertical="center"/>
    </xf>
    <xf numFmtId="167" fontId="17" fillId="2" borderId="5" xfId="3" applyNumberFormat="1" applyFont="1" applyFill="1" applyBorder="1" applyAlignment="1">
      <alignment horizontal="right" vertical="center"/>
    </xf>
    <xf numFmtId="1" fontId="17" fillId="2" borderId="5" xfId="3" applyNumberFormat="1" applyFont="1" applyFill="1" applyBorder="1" applyAlignment="1">
      <alignment horizontal="right" vertical="center"/>
    </xf>
    <xf numFmtId="0" fontId="17" fillId="2" borderId="5" xfId="0" applyFont="1" applyFill="1" applyBorder="1" applyAlignment="1">
      <alignment vertical="center"/>
    </xf>
    <xf numFmtId="0" fontId="7" fillId="0" borderId="0" xfId="5" applyFont="1" applyAlignment="1"/>
    <xf numFmtId="0" fontId="11" fillId="0" borderId="0" xfId="14" applyFont="1" applyBorder="1" applyAlignment="1">
      <alignment vertical="center" wrapText="1"/>
    </xf>
    <xf numFmtId="0" fontId="11" fillId="0" borderId="0" xfId="14" applyFont="1" applyBorder="1" applyAlignment="1">
      <alignment horizontal="center"/>
    </xf>
    <xf numFmtId="0" fontId="27" fillId="0" borderId="0" xfId="0" applyFont="1"/>
    <xf numFmtId="0" fontId="9" fillId="0" borderId="0" xfId="14" applyFont="1" applyBorder="1" applyAlignment="1">
      <alignment horizontal="center"/>
    </xf>
    <xf numFmtId="0" fontId="13" fillId="0" borderId="5" xfId="3" applyFont="1" applyFill="1" applyBorder="1" applyAlignment="1">
      <alignment horizontal="right" vertical="center"/>
    </xf>
    <xf numFmtId="0" fontId="26" fillId="0" borderId="5" xfId="3" applyFont="1" applyFill="1" applyBorder="1" applyAlignment="1">
      <alignment horizontal="right" vertical="center"/>
    </xf>
    <xf numFmtId="0" fontId="26" fillId="3" borderId="5" xfId="3" applyFont="1" applyFill="1" applyBorder="1" applyAlignment="1">
      <alignment horizontal="right" vertical="center"/>
    </xf>
    <xf numFmtId="167" fontId="26" fillId="3" borderId="5" xfId="3" applyNumberFormat="1" applyFont="1" applyFill="1" applyBorder="1" applyAlignment="1">
      <alignment horizontal="right" vertical="center"/>
    </xf>
    <xf numFmtId="1" fontId="26" fillId="3" borderId="5" xfId="3" applyNumberFormat="1" applyFont="1" applyFill="1" applyBorder="1" applyAlignment="1">
      <alignment horizontal="right" vertical="center"/>
    </xf>
    <xf numFmtId="1" fontId="27" fillId="3" borderId="5" xfId="3" applyNumberFormat="1" applyFont="1" applyFill="1" applyBorder="1" applyAlignment="1">
      <alignment horizontal="right" vertical="center"/>
    </xf>
    <xf numFmtId="0" fontId="13" fillId="4" borderId="5" xfId="3" applyFont="1" applyFill="1" applyBorder="1" applyAlignment="1">
      <alignment horizontal="right" vertical="center"/>
    </xf>
    <xf numFmtId="0" fontId="26" fillId="4" borderId="5" xfId="3" applyFont="1" applyFill="1" applyBorder="1" applyAlignment="1">
      <alignment horizontal="right" vertical="center"/>
    </xf>
    <xf numFmtId="167" fontId="26" fillId="0" borderId="5" xfId="3" applyNumberFormat="1" applyFont="1" applyFill="1" applyBorder="1" applyAlignment="1">
      <alignment horizontal="right" vertical="center"/>
    </xf>
    <xf numFmtId="1" fontId="26" fillId="0" borderId="5" xfId="3" applyNumberFormat="1" applyFont="1" applyFill="1" applyBorder="1" applyAlignment="1">
      <alignment horizontal="right" vertical="center"/>
    </xf>
    <xf numFmtId="1" fontId="27" fillId="0" borderId="5" xfId="3" applyNumberFormat="1" applyFont="1" applyFill="1" applyBorder="1" applyAlignment="1">
      <alignment horizontal="right" vertical="center"/>
    </xf>
    <xf numFmtId="0" fontId="17" fillId="2" borderId="16" xfId="3" applyFont="1" applyFill="1" applyBorder="1" applyAlignment="1">
      <alignment vertical="center"/>
    </xf>
    <xf numFmtId="0" fontId="17" fillId="2" borderId="9" xfId="3" applyFont="1" applyFill="1" applyBorder="1" applyAlignment="1">
      <alignment vertical="center"/>
    </xf>
    <xf numFmtId="167" fontId="17" fillId="2" borderId="9" xfId="3" applyNumberFormat="1" applyFont="1" applyFill="1" applyBorder="1" applyAlignment="1">
      <alignment vertical="center"/>
    </xf>
    <xf numFmtId="1" fontId="17" fillId="2" borderId="5" xfId="3" applyNumberFormat="1" applyFont="1" applyFill="1" applyBorder="1" applyAlignment="1">
      <alignment vertical="center"/>
    </xf>
    <xf numFmtId="0" fontId="7" fillId="0" borderId="0" xfId="5" applyFont="1" applyBorder="1" applyAlignment="1">
      <alignment horizontal="center" vertical="center"/>
    </xf>
    <xf numFmtId="0" fontId="12" fillId="0" borderId="0" xfId="5" applyFont="1" applyBorder="1" applyAlignment="1">
      <alignment horizontal="right" vertical="center"/>
    </xf>
    <xf numFmtId="9" fontId="7" fillId="0" borderId="0" xfId="6" applyFont="1" applyAlignment="1">
      <alignment horizontal="center" vertical="center" wrapText="1"/>
    </xf>
    <xf numFmtId="0" fontId="9" fillId="4" borderId="6" xfId="7" applyFont="1" applyFill="1" applyBorder="1" applyAlignment="1">
      <alignment horizontal="right" vertical="center" readingOrder="2"/>
    </xf>
    <xf numFmtId="0" fontId="7" fillId="0" borderId="0" xfId="8" applyFont="1" applyAlignment="1">
      <alignment horizontal="center" vertical="center" wrapText="1"/>
    </xf>
    <xf numFmtId="0" fontId="17" fillId="2" borderId="7" xfId="4" applyFont="1" applyFill="1" applyBorder="1" applyAlignment="1">
      <alignment horizontal="center" vertical="center"/>
    </xf>
    <xf numFmtId="0" fontId="17" fillId="2" borderId="9" xfId="4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 wrapText="1"/>
    </xf>
    <xf numFmtId="0" fontId="7" fillId="2" borderId="9" xfId="9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right" vertical="center"/>
    </xf>
    <xf numFmtId="0" fontId="5" fillId="2" borderId="15" xfId="3" applyFont="1" applyFill="1" applyBorder="1" applyAlignment="1">
      <alignment horizontal="right" vertical="center"/>
    </xf>
    <xf numFmtId="0" fontId="7" fillId="0" borderId="0" xfId="9" applyFont="1" applyAlignment="1">
      <alignment horizontal="center" vertical="center" wrapText="1"/>
    </xf>
    <xf numFmtId="0" fontId="5" fillId="2" borderId="10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0" fontId="13" fillId="2" borderId="11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 wrapText="1"/>
    </xf>
    <xf numFmtId="0" fontId="13" fillId="2" borderId="7" xfId="4" applyFont="1" applyFill="1" applyBorder="1" applyAlignment="1">
      <alignment horizontal="center" vertical="center" wrapText="1"/>
    </xf>
    <xf numFmtId="0" fontId="13" fillId="2" borderId="13" xfId="4" applyFont="1" applyFill="1" applyBorder="1" applyAlignment="1">
      <alignment horizontal="center"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right"/>
    </xf>
    <xf numFmtId="0" fontId="5" fillId="0" borderId="14" xfId="3" applyFont="1" applyBorder="1" applyAlignment="1">
      <alignment horizontal="right"/>
    </xf>
    <xf numFmtId="0" fontId="5" fillId="0" borderId="15" xfId="3" applyFont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5" borderId="15" xfId="0" applyFont="1" applyFill="1" applyBorder="1" applyAlignment="1">
      <alignment horizontal="right"/>
    </xf>
    <xf numFmtId="0" fontId="21" fillId="5" borderId="5" xfId="3" applyFont="1" applyFill="1" applyBorder="1" applyAlignment="1">
      <alignment horizontal="right" vertical="center"/>
    </xf>
    <xf numFmtId="0" fontId="5" fillId="0" borderId="14" xfId="3" applyFont="1" applyBorder="1" applyAlignment="1">
      <alignment horizontal="right" vertical="center" wrapText="1"/>
    </xf>
    <xf numFmtId="0" fontId="5" fillId="0" borderId="15" xfId="3" applyFont="1" applyBorder="1" applyAlignment="1">
      <alignment horizontal="right" vertical="center" wrapText="1"/>
    </xf>
    <xf numFmtId="0" fontId="7" fillId="0" borderId="0" xfId="10" applyFont="1" applyBorder="1" applyAlignment="1">
      <alignment horizontal="center" vertical="center" wrapText="1"/>
    </xf>
    <xf numFmtId="0" fontId="8" fillId="0" borderId="4" xfId="5" applyFont="1" applyBorder="1" applyAlignment="1">
      <alignment horizontal="right" vertical="center"/>
    </xf>
    <xf numFmtId="0" fontId="21" fillId="2" borderId="10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0" fontId="21" fillId="2" borderId="16" xfId="3" applyFont="1" applyFill="1" applyBorder="1" applyAlignment="1">
      <alignment horizontal="center" vertical="center"/>
    </xf>
    <xf numFmtId="0" fontId="21" fillId="2" borderId="17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 wrapText="1"/>
    </xf>
    <xf numFmtId="0" fontId="21" fillId="2" borderId="11" xfId="3" applyFont="1" applyFill="1" applyBorder="1" applyAlignment="1">
      <alignment horizontal="center" vertical="center" wrapText="1"/>
    </xf>
    <xf numFmtId="0" fontId="21" fillId="2" borderId="17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right" vertical="center"/>
    </xf>
    <xf numFmtId="0" fontId="5" fillId="4" borderId="5" xfId="3" applyFont="1" applyFill="1" applyBorder="1" applyAlignment="1">
      <alignment horizontal="right" vertical="center"/>
    </xf>
    <xf numFmtId="0" fontId="22" fillId="0" borderId="0" xfId="11" applyFont="1" applyBorder="1" applyAlignment="1">
      <alignment horizontal="center" vertical="center" wrapText="1"/>
    </xf>
    <xf numFmtId="0" fontId="25" fillId="2" borderId="18" xfId="3" applyFont="1" applyFill="1" applyBorder="1" applyAlignment="1">
      <alignment horizontal="center" vertical="center"/>
    </xf>
    <xf numFmtId="0" fontId="25" fillId="2" borderId="16" xfId="3" applyFont="1" applyFill="1" applyBorder="1"/>
    <xf numFmtId="0" fontId="25" fillId="2" borderId="5" xfId="3" applyFont="1" applyFill="1" applyBorder="1" applyAlignment="1">
      <alignment horizontal="center" vertical="center" wrapText="1"/>
    </xf>
    <xf numFmtId="0" fontId="25" fillId="2" borderId="11" xfId="3" applyFont="1" applyFill="1" applyBorder="1" applyAlignment="1">
      <alignment horizontal="center" vertical="center" wrapText="1"/>
    </xf>
    <xf numFmtId="0" fontId="25" fillId="2" borderId="17" xfId="3" applyFont="1" applyFill="1" applyBorder="1" applyAlignment="1">
      <alignment horizontal="center" vertical="center" wrapText="1"/>
    </xf>
    <xf numFmtId="0" fontId="25" fillId="2" borderId="7" xfId="3" applyFont="1" applyFill="1" applyBorder="1" applyAlignment="1">
      <alignment horizontal="center" vertical="center" wrapText="1"/>
    </xf>
    <xf numFmtId="0" fontId="25" fillId="2" borderId="9" xfId="3" applyFont="1" applyFill="1" applyBorder="1" applyAlignment="1">
      <alignment horizontal="center" vertical="center" wrapText="1"/>
    </xf>
    <xf numFmtId="0" fontId="7" fillId="0" borderId="0" xfId="14" applyFont="1" applyAlignment="1">
      <alignment horizontal="center" vertical="center" wrapText="1"/>
    </xf>
    <xf numFmtId="0" fontId="17" fillId="2" borderId="7" xfId="3" applyFont="1" applyFill="1" applyBorder="1" applyAlignment="1">
      <alignment horizontal="center" vertical="center"/>
    </xf>
    <xf numFmtId="0" fontId="17" fillId="2" borderId="9" xfId="3" applyFont="1" applyFill="1" applyBorder="1" applyAlignment="1">
      <alignment horizontal="center" vertical="center"/>
    </xf>
  </cellXfs>
  <cellStyles count="15">
    <cellStyle name="Comma" xfId="1" builtinId="3"/>
    <cellStyle name="Comma 2" xfId="13"/>
    <cellStyle name="Heading 1" xfId="2" builtinId="16"/>
    <cellStyle name="Heading 3" xfId="3" builtinId="18"/>
    <cellStyle name="Linked Cell" xfId="4" builtinId="24"/>
    <cellStyle name="Normal" xfId="0" builtinId="0"/>
    <cellStyle name="Normal 2" xfId="5"/>
    <cellStyle name="Normal 2 2" xfId="12"/>
    <cellStyle name="Normal 3" xfId="7"/>
    <cellStyle name="Normal 4" xfId="9"/>
    <cellStyle name="Normal 5" xfId="8"/>
    <cellStyle name="Normal 6" xfId="10"/>
    <cellStyle name="Normal 7" xfId="11"/>
    <cellStyle name="Normal 8" xfId="14"/>
    <cellStyle name="Percent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rightToLeft="1" workbookViewId="0">
      <selection activeCell="A20" sqref="A20"/>
    </sheetView>
  </sheetViews>
  <sheetFormatPr defaultRowHeight="15" x14ac:dyDescent="0.25"/>
  <cols>
    <col min="1" max="1" width="18.25" customWidth="1"/>
    <col min="2" max="2" width="16.375" customWidth="1"/>
    <col min="3" max="3" width="14.625" customWidth="1"/>
    <col min="4" max="4" width="15.25" customWidth="1"/>
    <col min="5" max="5" width="17.25" customWidth="1"/>
    <col min="6" max="6" width="16" customWidth="1"/>
    <col min="7" max="7" width="20.25" customWidth="1"/>
  </cols>
  <sheetData>
    <row r="1" spans="1:7" ht="15.75" x14ac:dyDescent="0.25">
      <c r="A1" s="109" t="s">
        <v>0</v>
      </c>
      <c r="B1" s="109"/>
      <c r="C1" s="109"/>
      <c r="D1" s="109"/>
      <c r="E1" s="109"/>
      <c r="F1" s="109"/>
      <c r="G1" s="109"/>
    </row>
    <row r="2" spans="1:7" ht="15.75" x14ac:dyDescent="0.25">
      <c r="A2" s="1"/>
      <c r="B2" s="2"/>
      <c r="C2" s="2"/>
      <c r="D2" s="2"/>
      <c r="E2" s="2"/>
      <c r="F2" s="2"/>
      <c r="G2" s="2"/>
    </row>
    <row r="3" spans="1:7" ht="63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29.25" customHeight="1" x14ac:dyDescent="0.25">
      <c r="A4" s="4">
        <v>2010</v>
      </c>
      <c r="B4" s="5">
        <v>48908179</v>
      </c>
      <c r="C4" s="5">
        <v>6722050</v>
      </c>
      <c r="D4" s="6" t="s">
        <v>8</v>
      </c>
      <c r="E4" s="6" t="s">
        <v>8</v>
      </c>
      <c r="F4" s="5">
        <f>SUM(B4:E4)</f>
        <v>55630229</v>
      </c>
      <c r="G4" s="7">
        <v>2600056.5</v>
      </c>
    </row>
    <row r="5" spans="1:7" ht="25.5" customHeight="1" x14ac:dyDescent="0.25">
      <c r="A5" s="4">
        <v>2011</v>
      </c>
      <c r="B5" s="5">
        <v>53902571</v>
      </c>
      <c r="C5" s="5">
        <v>5872124</v>
      </c>
      <c r="D5" s="6" t="s">
        <v>8</v>
      </c>
      <c r="E5" s="5">
        <v>1360970</v>
      </c>
      <c r="F5" s="5">
        <v>61135665</v>
      </c>
      <c r="G5" s="7">
        <v>2940925.5</v>
      </c>
    </row>
    <row r="6" spans="1:7" ht="27.75" customHeight="1" x14ac:dyDescent="0.25">
      <c r="A6" s="4">
        <v>2012</v>
      </c>
      <c r="B6" s="5">
        <v>63891914</v>
      </c>
      <c r="C6" s="5">
        <v>8201976</v>
      </c>
      <c r="D6" s="6" t="s">
        <v>8</v>
      </c>
      <c r="E6" s="5">
        <v>1968258</v>
      </c>
      <c r="F6" s="5">
        <f>B6+C6+E6</f>
        <v>74062148</v>
      </c>
      <c r="G6" s="7">
        <v>2461309.5</v>
      </c>
    </row>
    <row r="7" spans="1:7" ht="27" customHeight="1" x14ac:dyDescent="0.25">
      <c r="A7" s="4">
        <v>2013</v>
      </c>
      <c r="B7" s="8">
        <v>58422041</v>
      </c>
      <c r="C7" s="8">
        <v>9242514</v>
      </c>
      <c r="D7" s="6" t="s">
        <v>8</v>
      </c>
      <c r="E7" s="8">
        <v>1971545</v>
      </c>
      <c r="F7" s="8">
        <f>SUM(B7:E7)</f>
        <v>69636100</v>
      </c>
      <c r="G7" s="9">
        <v>2579608.5750000002</v>
      </c>
    </row>
    <row r="8" spans="1:7" ht="22.5" customHeight="1" x14ac:dyDescent="0.25">
      <c r="A8" s="4">
        <v>2014</v>
      </c>
      <c r="B8" s="5">
        <v>67767995</v>
      </c>
      <c r="C8" s="5">
        <v>12250551</v>
      </c>
      <c r="D8" s="6" t="s">
        <v>8</v>
      </c>
      <c r="E8" s="5">
        <v>1928467</v>
      </c>
      <c r="F8" s="5">
        <v>80018546</v>
      </c>
      <c r="G8" s="7">
        <v>2074097.9</v>
      </c>
    </row>
    <row r="9" spans="1:7" ht="24.75" customHeight="1" x14ac:dyDescent="0.25">
      <c r="A9" s="4">
        <v>2015</v>
      </c>
      <c r="B9" s="5">
        <v>68688325</v>
      </c>
      <c r="C9" s="5">
        <f>E9+D9</f>
        <v>13104203</v>
      </c>
      <c r="D9" s="5">
        <v>2046212</v>
      </c>
      <c r="E9" s="10">
        <v>11057991</v>
      </c>
      <c r="F9" s="5">
        <f>B9+C9</f>
        <v>81792528</v>
      </c>
      <c r="G9" s="9">
        <v>1260819</v>
      </c>
    </row>
    <row r="10" spans="1:7" ht="24.75" customHeight="1" x14ac:dyDescent="0.25">
      <c r="A10" s="4">
        <v>2016</v>
      </c>
      <c r="B10" s="5">
        <v>80030253</v>
      </c>
      <c r="C10" s="5">
        <v>11964878</v>
      </c>
      <c r="D10" s="6" t="s">
        <v>8</v>
      </c>
      <c r="E10" s="6" t="s">
        <v>8</v>
      </c>
      <c r="F10" s="5">
        <f>B10+C10</f>
        <v>91995131</v>
      </c>
      <c r="G10" s="9">
        <v>3082039.1</v>
      </c>
    </row>
    <row r="11" spans="1:7" ht="24" customHeight="1" x14ac:dyDescent="0.25">
      <c r="A11" s="4">
        <v>2017</v>
      </c>
      <c r="B11" s="5">
        <v>85508046</v>
      </c>
      <c r="C11" s="5">
        <v>9365494</v>
      </c>
      <c r="D11" s="6" t="s">
        <v>8</v>
      </c>
      <c r="E11" s="6" t="s">
        <v>8</v>
      </c>
      <c r="F11" s="5">
        <f>B11+C11</f>
        <v>94873540</v>
      </c>
      <c r="G11" s="9">
        <v>2921595</v>
      </c>
    </row>
    <row r="12" spans="1:7" x14ac:dyDescent="0.25">
      <c r="A12" s="110"/>
      <c r="B12" s="110"/>
      <c r="C12" s="110"/>
      <c r="D12" s="110"/>
      <c r="E12" s="110"/>
      <c r="F12" s="110"/>
      <c r="G12" s="11"/>
    </row>
  </sheetData>
  <mergeCells count="2">
    <mergeCell ref="A1:G1"/>
    <mergeCell ref="A12:F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K13" sqref="K13"/>
    </sheetView>
  </sheetViews>
  <sheetFormatPr defaultRowHeight="15" x14ac:dyDescent="0.25"/>
  <cols>
    <col min="1" max="1" width="30" customWidth="1"/>
    <col min="2" max="2" width="15.75" customWidth="1"/>
    <col min="3" max="3" width="14.75" customWidth="1"/>
    <col min="4" max="4" width="13.25" customWidth="1"/>
    <col min="5" max="5" width="21.125" customWidth="1"/>
    <col min="6" max="6" width="15.375" customWidth="1"/>
    <col min="7" max="7" width="16.25" customWidth="1"/>
    <col min="8" max="8" width="13.75" customWidth="1"/>
    <col min="9" max="9" width="14.875" customWidth="1"/>
  </cols>
  <sheetData>
    <row r="1" spans="1:9" x14ac:dyDescent="0.25">
      <c r="A1" s="111" t="s">
        <v>9</v>
      </c>
      <c r="B1" s="111"/>
      <c r="C1" s="111"/>
      <c r="D1" s="111"/>
      <c r="E1" s="111"/>
      <c r="F1" s="111"/>
      <c r="G1" s="111"/>
      <c r="H1" s="111"/>
      <c r="I1" s="111"/>
    </row>
    <row r="2" spans="1:9" x14ac:dyDescent="0.25">
      <c r="A2" s="111"/>
      <c r="B2" s="111"/>
      <c r="C2" s="111"/>
      <c r="D2" s="111"/>
      <c r="E2" s="111"/>
      <c r="F2" s="111"/>
      <c r="G2" s="111"/>
      <c r="H2" s="111"/>
      <c r="I2" s="111"/>
    </row>
    <row r="3" spans="1:9" x14ac:dyDescent="0.25">
      <c r="A3" s="111"/>
      <c r="B3" s="111"/>
      <c r="C3" s="111"/>
      <c r="D3" s="111"/>
      <c r="E3" s="111"/>
      <c r="F3" s="111"/>
      <c r="G3" s="111"/>
      <c r="H3" s="111"/>
      <c r="I3" s="111"/>
    </row>
    <row r="4" spans="1:9" ht="15.75" x14ac:dyDescent="0.25">
      <c r="A4" s="12"/>
      <c r="B4" s="13"/>
      <c r="C4" s="14"/>
      <c r="D4" s="13"/>
      <c r="E4" s="13"/>
      <c r="F4" s="13"/>
      <c r="G4" s="13"/>
      <c r="H4" s="13"/>
      <c r="I4" s="13"/>
    </row>
    <row r="5" spans="1:9" ht="41.25" customHeight="1" x14ac:dyDescent="0.25">
      <c r="A5" s="15" t="s">
        <v>10</v>
      </c>
      <c r="B5" s="16">
        <v>2010</v>
      </c>
      <c r="C5" s="17">
        <v>2011</v>
      </c>
      <c r="D5" s="17">
        <v>2012</v>
      </c>
      <c r="E5" s="17">
        <v>2013</v>
      </c>
      <c r="F5" s="17">
        <v>2014</v>
      </c>
      <c r="G5" s="17">
        <v>2015</v>
      </c>
      <c r="H5" s="17">
        <v>2016</v>
      </c>
      <c r="I5" s="17">
        <v>2017</v>
      </c>
    </row>
    <row r="6" spans="1:9" ht="30.75" customHeight="1" x14ac:dyDescent="0.25">
      <c r="A6" s="18" t="s">
        <v>11</v>
      </c>
      <c r="B6" s="19">
        <v>48908179</v>
      </c>
      <c r="C6" s="19">
        <v>53902571</v>
      </c>
      <c r="D6" s="19">
        <v>63891914</v>
      </c>
      <c r="E6" s="19">
        <v>58422041</v>
      </c>
      <c r="F6" s="19">
        <v>67767995</v>
      </c>
      <c r="G6" s="20">
        <v>68688325</v>
      </c>
      <c r="H6" s="20">
        <v>80030253</v>
      </c>
      <c r="I6" s="5">
        <v>85508046</v>
      </c>
    </row>
    <row r="7" spans="1:9" ht="24" customHeight="1" x14ac:dyDescent="0.25">
      <c r="A7" s="18" t="s">
        <v>12</v>
      </c>
      <c r="B7" s="21">
        <v>2600056.5</v>
      </c>
      <c r="C7" s="21">
        <v>2940925.5</v>
      </c>
      <c r="D7" s="21">
        <v>2461309.5</v>
      </c>
      <c r="E7" s="22">
        <v>2579608.5750000002</v>
      </c>
      <c r="F7" s="21">
        <v>2074097.9</v>
      </c>
      <c r="G7" s="23">
        <v>1260819</v>
      </c>
      <c r="H7" s="23">
        <v>3082039.1</v>
      </c>
      <c r="I7" s="23">
        <v>2921595</v>
      </c>
    </row>
    <row r="8" spans="1:9" ht="21.75" customHeight="1" x14ac:dyDescent="0.25">
      <c r="A8" s="24" t="s">
        <v>13</v>
      </c>
      <c r="B8" s="21">
        <v>2840222.6</v>
      </c>
      <c r="C8" s="25">
        <v>6725991.5999999996</v>
      </c>
      <c r="D8" s="25">
        <v>5757571.5999999996</v>
      </c>
      <c r="E8" s="26">
        <v>7676540</v>
      </c>
      <c r="F8" s="25">
        <v>7363123.9000000004</v>
      </c>
      <c r="G8" s="26">
        <v>6897044</v>
      </c>
      <c r="H8" s="26">
        <v>6417691</v>
      </c>
      <c r="I8" s="26">
        <v>8356190</v>
      </c>
    </row>
    <row r="9" spans="1:9" ht="23.25" customHeight="1" x14ac:dyDescent="0.25">
      <c r="A9" s="18" t="s">
        <v>14</v>
      </c>
      <c r="B9" s="26">
        <v>18216069</v>
      </c>
      <c r="C9" s="26">
        <v>19093927</v>
      </c>
      <c r="D9" s="26">
        <v>27064662</v>
      </c>
      <c r="E9" s="26">
        <v>45041388</v>
      </c>
      <c r="F9" s="26">
        <v>42430729</v>
      </c>
      <c r="G9" s="26">
        <v>42034740</v>
      </c>
      <c r="H9" s="26">
        <v>38635804</v>
      </c>
      <c r="I9" s="26">
        <v>40770622</v>
      </c>
    </row>
    <row r="10" spans="1:9" ht="23.25" customHeight="1" x14ac:dyDescent="0.25">
      <c r="A10" s="24" t="s">
        <v>15</v>
      </c>
      <c r="B10" s="23">
        <v>62567</v>
      </c>
      <c r="C10" s="23">
        <v>62131</v>
      </c>
      <c r="D10" s="23">
        <v>94108</v>
      </c>
      <c r="E10" s="23">
        <v>100451</v>
      </c>
      <c r="F10" s="23">
        <v>103533</v>
      </c>
      <c r="G10" s="23">
        <v>100711</v>
      </c>
      <c r="H10" s="23">
        <v>139411</v>
      </c>
      <c r="I10" s="23">
        <v>97809</v>
      </c>
    </row>
    <row r="11" spans="1:9" ht="23.25" customHeight="1" x14ac:dyDescent="0.25">
      <c r="A11" s="18" t="s">
        <v>16</v>
      </c>
      <c r="B11" s="26">
        <v>922015</v>
      </c>
      <c r="C11" s="23">
        <v>918888</v>
      </c>
      <c r="D11" s="21">
        <v>1047473.2</v>
      </c>
      <c r="E11" s="22">
        <v>1040325.147</v>
      </c>
      <c r="F11" s="22">
        <v>1158445.4180000001</v>
      </c>
      <c r="G11" s="23">
        <v>1112068</v>
      </c>
      <c r="H11" s="23">
        <v>1014639</v>
      </c>
      <c r="I11" s="23">
        <v>2336073</v>
      </c>
    </row>
    <row r="12" spans="1:9" ht="28.5" customHeight="1" x14ac:dyDescent="0.25">
      <c r="A12" s="24" t="s">
        <v>17</v>
      </c>
      <c r="B12" s="21">
        <v>76702.100000000006</v>
      </c>
      <c r="C12" s="25">
        <v>79672.5</v>
      </c>
      <c r="D12" s="25">
        <v>86788.1</v>
      </c>
      <c r="E12" s="27">
        <v>97189.543000000005</v>
      </c>
      <c r="F12" s="27">
        <v>110584.768</v>
      </c>
      <c r="G12" s="26">
        <v>89250</v>
      </c>
      <c r="H12" s="26">
        <v>102868</v>
      </c>
      <c r="I12" s="26">
        <v>89184</v>
      </c>
    </row>
    <row r="13" spans="1:9" x14ac:dyDescent="0.25">
      <c r="A13" s="112" t="s">
        <v>18</v>
      </c>
      <c r="B13" s="112"/>
      <c r="C13" s="112"/>
      <c r="D13" s="112"/>
      <c r="E13" s="112"/>
      <c r="F13" s="28"/>
      <c r="G13" s="28"/>
      <c r="H13" s="28"/>
      <c r="I13" s="28"/>
    </row>
  </sheetData>
  <mergeCells count="2">
    <mergeCell ref="A1:I3"/>
    <mergeCell ref="A13:E13"/>
  </mergeCells>
  <conditionalFormatting sqref="A6:A12">
    <cfRule type="dataBar" priority="1">
      <dataBar>
        <cfvo type="min"/>
        <cfvo type="max"/>
        <color rgb="FFFFB628"/>
      </dataBar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rightToLeft="1" workbookViewId="0">
      <selection activeCell="F21" sqref="F21"/>
    </sheetView>
  </sheetViews>
  <sheetFormatPr defaultRowHeight="15" x14ac:dyDescent="0.25"/>
  <cols>
    <col min="1" max="1" width="37.25" customWidth="1"/>
    <col min="5" max="5" width="9.125" customWidth="1"/>
    <col min="6" max="6" width="10.875" customWidth="1"/>
    <col min="7" max="7" width="12" customWidth="1"/>
    <col min="8" max="8" width="12.375" customWidth="1"/>
    <col min="9" max="9" width="14" customWidth="1"/>
  </cols>
  <sheetData>
    <row r="2" spans="1:10" x14ac:dyDescent="0.25">
      <c r="A2" s="113" t="s">
        <v>19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5.75" x14ac:dyDescent="0.25">
      <c r="A4" s="29"/>
      <c r="B4" s="30"/>
      <c r="C4" s="30"/>
      <c r="G4" s="31"/>
      <c r="H4" s="32"/>
      <c r="I4" s="32"/>
      <c r="J4" s="32"/>
    </row>
    <row r="5" spans="1:10" ht="15.75" x14ac:dyDescent="0.25">
      <c r="A5" s="114" t="s">
        <v>20</v>
      </c>
      <c r="B5" s="114">
        <v>2010</v>
      </c>
      <c r="C5" s="114">
        <v>2011</v>
      </c>
      <c r="D5" s="114">
        <v>2012</v>
      </c>
      <c r="E5" s="116">
        <v>2013</v>
      </c>
      <c r="F5" s="116">
        <v>2014</v>
      </c>
      <c r="G5" s="116">
        <v>2015</v>
      </c>
      <c r="H5" s="116">
        <v>2016</v>
      </c>
      <c r="I5" s="116">
        <v>2017</v>
      </c>
      <c r="J5" s="33"/>
    </row>
    <row r="6" spans="1:10" ht="38.25" customHeight="1" x14ac:dyDescent="0.25">
      <c r="A6" s="115"/>
      <c r="B6" s="115"/>
      <c r="C6" s="115"/>
      <c r="D6" s="115"/>
      <c r="E6" s="117"/>
      <c r="F6" s="117"/>
      <c r="G6" s="117"/>
      <c r="H6" s="117"/>
      <c r="I6" s="117"/>
      <c r="J6" s="33"/>
    </row>
    <row r="7" spans="1:10" ht="32.25" customHeight="1" x14ac:dyDescent="0.25">
      <c r="A7" s="34" t="s">
        <v>21</v>
      </c>
      <c r="B7" s="35">
        <v>6.2</v>
      </c>
      <c r="C7" s="36">
        <v>10</v>
      </c>
      <c r="D7" s="36">
        <v>-15</v>
      </c>
      <c r="E7" s="36">
        <v>27</v>
      </c>
      <c r="F7" s="36">
        <v>16</v>
      </c>
      <c r="G7" s="37">
        <v>1.3</v>
      </c>
      <c r="H7" s="38">
        <v>16.510000000000002</v>
      </c>
      <c r="I7" s="38">
        <v>6.8</v>
      </c>
      <c r="J7" s="33"/>
    </row>
    <row r="8" spans="1:10" ht="21" customHeight="1" x14ac:dyDescent="0.25">
      <c r="A8" s="39" t="s">
        <v>12</v>
      </c>
      <c r="B8" s="40">
        <v>33.799999999999997</v>
      </c>
      <c r="C8" s="41">
        <v>13.1</v>
      </c>
      <c r="D8" s="37">
        <v>-16.309999999999999</v>
      </c>
      <c r="E8" s="37">
        <v>4.4000000000000004</v>
      </c>
      <c r="F8" s="36">
        <v>-19</v>
      </c>
      <c r="G8" s="37">
        <v>-39.200000000000003</v>
      </c>
      <c r="H8" s="42">
        <v>144</v>
      </c>
      <c r="I8" s="38">
        <v>-5.2</v>
      </c>
      <c r="J8" s="33"/>
    </row>
    <row r="9" spans="1:10" ht="25.5" customHeight="1" x14ac:dyDescent="0.25">
      <c r="A9" s="34" t="s">
        <v>13</v>
      </c>
      <c r="B9" s="35">
        <v>-10.1</v>
      </c>
      <c r="C9" s="41">
        <v>136.80000000000001</v>
      </c>
      <c r="D9" s="37">
        <v>-14.4</v>
      </c>
      <c r="E9" s="37">
        <v>33.299999999999997</v>
      </c>
      <c r="F9" s="36">
        <v>-4</v>
      </c>
      <c r="G9" s="37">
        <v>-6.3</v>
      </c>
      <c r="H9" s="38">
        <v>-0.36</v>
      </c>
      <c r="I9" s="38">
        <v>30.2</v>
      </c>
      <c r="J9" s="33"/>
    </row>
    <row r="10" spans="1:10" ht="24.75" customHeight="1" x14ac:dyDescent="0.25">
      <c r="A10" s="39" t="s">
        <v>14</v>
      </c>
      <c r="B10" s="40">
        <v>0.6</v>
      </c>
      <c r="C10" s="41">
        <v>4.8</v>
      </c>
      <c r="D10" s="37">
        <v>41.74</v>
      </c>
      <c r="E10" s="37">
        <v>66.400000000000006</v>
      </c>
      <c r="F10" s="36">
        <v>-6</v>
      </c>
      <c r="G10" s="37">
        <v>-0.9</v>
      </c>
      <c r="H10" s="38">
        <v>-8.09</v>
      </c>
      <c r="I10" s="38">
        <v>5.5</v>
      </c>
      <c r="J10" s="33"/>
    </row>
    <row r="11" spans="1:10" ht="22.5" customHeight="1" x14ac:dyDescent="0.25">
      <c r="A11" s="34" t="s">
        <v>15</v>
      </c>
      <c r="B11" s="43" t="s">
        <v>22</v>
      </c>
      <c r="C11" s="35">
        <v>-0.7</v>
      </c>
      <c r="D11" s="37">
        <v>51.47</v>
      </c>
      <c r="E11" s="37">
        <v>-4.5999999999999996</v>
      </c>
      <c r="F11" s="36">
        <v>3</v>
      </c>
      <c r="G11" s="37">
        <v>-2.7</v>
      </c>
      <c r="H11" s="38">
        <v>38.43</v>
      </c>
      <c r="I11" s="38">
        <v>-29.8</v>
      </c>
      <c r="J11" s="33"/>
    </row>
    <row r="12" spans="1:10" ht="24" customHeight="1" x14ac:dyDescent="0.25">
      <c r="A12" s="39" t="s">
        <v>16</v>
      </c>
      <c r="B12" s="44">
        <v>2.5</v>
      </c>
      <c r="C12" s="35">
        <v>-0.3</v>
      </c>
      <c r="D12" s="37">
        <v>13.99</v>
      </c>
      <c r="E12" s="37">
        <v>-0.7</v>
      </c>
      <c r="F12" s="36">
        <v>11</v>
      </c>
      <c r="G12" s="36">
        <v>-4</v>
      </c>
      <c r="H12" s="38">
        <v>-9</v>
      </c>
      <c r="I12" s="38">
        <v>130.19999999999999</v>
      </c>
      <c r="J12" s="33"/>
    </row>
    <row r="13" spans="1:10" ht="27.75" customHeight="1" x14ac:dyDescent="0.25">
      <c r="A13" s="34" t="s">
        <v>17</v>
      </c>
      <c r="B13" s="35">
        <v>9.3000000000000007</v>
      </c>
      <c r="C13" s="41">
        <v>3.9</v>
      </c>
      <c r="D13" s="37">
        <v>8.93</v>
      </c>
      <c r="E13" s="36">
        <v>12</v>
      </c>
      <c r="F13" s="36">
        <v>13</v>
      </c>
      <c r="G13" s="37">
        <v>-19.5</v>
      </c>
      <c r="H13" s="38">
        <v>15.26</v>
      </c>
      <c r="I13" s="38">
        <v>-13.3</v>
      </c>
      <c r="J13" s="33"/>
    </row>
  </sheetData>
  <mergeCells count="10">
    <mergeCell ref="A2:J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workbookViewId="0">
      <selection activeCell="E27" sqref="E27"/>
    </sheetView>
  </sheetViews>
  <sheetFormatPr defaultRowHeight="15" x14ac:dyDescent="0.25"/>
  <cols>
    <col min="2" max="2" width="18.375" customWidth="1"/>
    <col min="3" max="3" width="15.25" customWidth="1"/>
    <col min="4" max="4" width="16.25" customWidth="1"/>
    <col min="5" max="5" width="13.875" customWidth="1"/>
    <col min="6" max="6" width="16.75" customWidth="1"/>
    <col min="7" max="7" width="13.125" customWidth="1"/>
    <col min="8" max="8" width="14.375" customWidth="1"/>
    <col min="9" max="9" width="15.875" customWidth="1"/>
    <col min="10" max="10" width="14.75" customWidth="1"/>
  </cols>
  <sheetData>
    <row r="1" spans="1:10" ht="15.75" x14ac:dyDescent="0.25">
      <c r="A1" s="120" t="s">
        <v>23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5.75" x14ac:dyDescent="0.25">
      <c r="A2" s="12"/>
      <c r="B2" s="45"/>
      <c r="C2" s="45"/>
      <c r="D2" s="45"/>
      <c r="E2" s="45"/>
      <c r="F2" s="46"/>
      <c r="G2" s="46"/>
      <c r="H2" s="46"/>
      <c r="J2" s="47" t="s">
        <v>24</v>
      </c>
    </row>
    <row r="3" spans="1:10" x14ac:dyDescent="0.25">
      <c r="A3" s="121" t="s">
        <v>25</v>
      </c>
      <c r="B3" s="122"/>
      <c r="C3" s="125">
        <v>2010</v>
      </c>
      <c r="D3" s="125">
        <v>2011</v>
      </c>
      <c r="E3" s="125">
        <v>2012</v>
      </c>
      <c r="F3" s="125">
        <v>2013</v>
      </c>
      <c r="G3" s="125">
        <v>2014</v>
      </c>
      <c r="H3" s="127">
        <v>2015</v>
      </c>
      <c r="I3" s="127">
        <v>2016</v>
      </c>
      <c r="J3" s="127">
        <v>2017</v>
      </c>
    </row>
    <row r="4" spans="1:10" x14ac:dyDescent="0.25">
      <c r="A4" s="123"/>
      <c r="B4" s="124"/>
      <c r="C4" s="126"/>
      <c r="D4" s="126"/>
      <c r="E4" s="126"/>
      <c r="F4" s="126"/>
      <c r="G4" s="126"/>
      <c r="H4" s="128"/>
      <c r="I4" s="129"/>
      <c r="J4" s="129"/>
    </row>
    <row r="5" spans="1:10" ht="15.75" x14ac:dyDescent="0.25">
      <c r="A5" s="130" t="s">
        <v>26</v>
      </c>
      <c r="B5" s="130"/>
      <c r="C5" s="48">
        <v>15083235</v>
      </c>
      <c r="D5" s="49">
        <v>15151602</v>
      </c>
      <c r="E5" s="49">
        <v>13258360</v>
      </c>
      <c r="F5" s="49">
        <v>16234163</v>
      </c>
      <c r="G5" s="49">
        <v>20838527</v>
      </c>
      <c r="H5" s="49">
        <v>26297771</v>
      </c>
      <c r="I5" s="49">
        <v>28270881</v>
      </c>
      <c r="J5" s="49">
        <v>30816306</v>
      </c>
    </row>
    <row r="6" spans="1:10" ht="15.75" x14ac:dyDescent="0.25">
      <c r="A6" s="130" t="s">
        <v>27</v>
      </c>
      <c r="B6" s="130"/>
      <c r="C6" s="50">
        <v>26918408</v>
      </c>
      <c r="D6" s="49">
        <v>20616359</v>
      </c>
      <c r="E6" s="49">
        <v>22790570</v>
      </c>
      <c r="F6" s="49">
        <v>28838008</v>
      </c>
      <c r="G6" s="49">
        <v>37049525</v>
      </c>
      <c r="H6" s="49">
        <v>34869275</v>
      </c>
      <c r="I6" s="49">
        <v>46364491</v>
      </c>
      <c r="J6" s="49">
        <v>50897639</v>
      </c>
    </row>
    <row r="7" spans="1:10" ht="15.75" x14ac:dyDescent="0.25">
      <c r="A7" s="130" t="s">
        <v>28</v>
      </c>
      <c r="B7" s="130"/>
      <c r="C7" s="51" t="s">
        <v>29</v>
      </c>
      <c r="D7" s="49">
        <v>324607</v>
      </c>
      <c r="E7" s="49">
        <v>101405</v>
      </c>
      <c r="F7" s="51" t="s">
        <v>29</v>
      </c>
      <c r="G7" s="51" t="s">
        <v>29</v>
      </c>
      <c r="H7" s="51" t="s">
        <v>29</v>
      </c>
      <c r="I7" s="51" t="s">
        <v>29</v>
      </c>
      <c r="J7" s="51">
        <v>0</v>
      </c>
    </row>
    <row r="8" spans="1:10" ht="15.75" x14ac:dyDescent="0.25">
      <c r="A8" s="130" t="s">
        <v>30</v>
      </c>
      <c r="B8" s="130"/>
      <c r="C8" s="50">
        <v>2139896</v>
      </c>
      <c r="D8" s="49">
        <v>905145</v>
      </c>
      <c r="E8" s="49">
        <v>1623125</v>
      </c>
      <c r="F8" s="49">
        <v>8407047</v>
      </c>
      <c r="G8" s="49">
        <v>6623187</v>
      </c>
      <c r="H8" s="49">
        <v>4955421</v>
      </c>
      <c r="I8" s="49">
        <v>1978600</v>
      </c>
      <c r="J8" s="49">
        <v>1593408</v>
      </c>
    </row>
    <row r="9" spans="1:10" ht="15.75" x14ac:dyDescent="0.25">
      <c r="A9" s="130" t="s">
        <v>31</v>
      </c>
      <c r="B9" s="130"/>
      <c r="C9" s="52">
        <v>4766640</v>
      </c>
      <c r="D9" s="49">
        <v>3396691</v>
      </c>
      <c r="E9" s="49">
        <v>4392150</v>
      </c>
      <c r="F9" s="49">
        <v>4756787</v>
      </c>
      <c r="G9" s="49">
        <v>2930797</v>
      </c>
      <c r="H9" s="49">
        <v>2546137</v>
      </c>
      <c r="I9" s="49">
        <v>3371234</v>
      </c>
      <c r="J9" s="49">
        <v>2176083</v>
      </c>
    </row>
    <row r="10" spans="1:10" ht="27.75" customHeight="1" x14ac:dyDescent="0.25">
      <c r="A10" s="118" t="s">
        <v>32</v>
      </c>
      <c r="B10" s="119"/>
      <c r="C10" s="53">
        <v>46768283</v>
      </c>
      <c r="D10" s="53">
        <f>SUM(D5:D9)</f>
        <v>40394404</v>
      </c>
      <c r="E10" s="54">
        <f>SUM(E5:E9)</f>
        <v>42165610</v>
      </c>
      <c r="F10" s="53">
        <v>58236005</v>
      </c>
      <c r="G10" s="53">
        <v>67442036</v>
      </c>
      <c r="H10" s="53">
        <f>SUM(H5:H9)</f>
        <v>68668604</v>
      </c>
      <c r="I10" s="53">
        <v>79985206</v>
      </c>
      <c r="J10" s="53">
        <f>SUM(J5:J9)</f>
        <v>85483436</v>
      </c>
    </row>
    <row r="11" spans="1:10" ht="15.75" x14ac:dyDescent="0.25">
      <c r="A11" s="130" t="s">
        <v>33</v>
      </c>
      <c r="B11" s="130"/>
      <c r="C11" s="51" t="s">
        <v>29</v>
      </c>
      <c r="D11" s="49">
        <v>350830</v>
      </c>
      <c r="E11" s="49">
        <v>1031094</v>
      </c>
      <c r="F11" s="51" t="s">
        <v>29</v>
      </c>
      <c r="G11" s="51" t="s">
        <v>29</v>
      </c>
      <c r="H11" s="51" t="s">
        <v>29</v>
      </c>
      <c r="I11" s="51" t="s">
        <v>29</v>
      </c>
      <c r="J11" s="51"/>
    </row>
    <row r="12" spans="1:10" ht="15.75" x14ac:dyDescent="0.25">
      <c r="A12" s="130" t="s">
        <v>34</v>
      </c>
      <c r="B12" s="130"/>
      <c r="C12" s="51" t="s">
        <v>29</v>
      </c>
      <c r="D12" s="51" t="s">
        <v>29</v>
      </c>
      <c r="E12" s="51">
        <v>2517487</v>
      </c>
      <c r="F12" s="51" t="s">
        <v>29</v>
      </c>
      <c r="G12" s="51" t="s">
        <v>29</v>
      </c>
      <c r="H12" s="51" t="s">
        <v>29</v>
      </c>
      <c r="I12" s="51" t="s">
        <v>29</v>
      </c>
      <c r="J12" s="51"/>
    </row>
    <row r="13" spans="1:10" ht="15.75" x14ac:dyDescent="0.25">
      <c r="A13" s="130" t="s">
        <v>35</v>
      </c>
      <c r="B13" s="130"/>
      <c r="C13" s="51" t="s">
        <v>29</v>
      </c>
      <c r="D13" s="49">
        <v>51415</v>
      </c>
      <c r="E13" s="49">
        <v>259142</v>
      </c>
      <c r="F13" s="49">
        <v>1348</v>
      </c>
      <c r="G13" s="51" t="s">
        <v>29</v>
      </c>
      <c r="H13" s="51" t="s">
        <v>29</v>
      </c>
      <c r="I13" s="51" t="s">
        <v>29</v>
      </c>
      <c r="J13" s="51"/>
    </row>
    <row r="14" spans="1:10" ht="15.75" x14ac:dyDescent="0.25">
      <c r="A14" s="55" t="s">
        <v>36</v>
      </c>
      <c r="B14" s="56"/>
      <c r="C14" s="51" t="s">
        <v>29</v>
      </c>
      <c r="D14" s="51" t="s">
        <v>29</v>
      </c>
      <c r="E14" s="49">
        <v>44241</v>
      </c>
      <c r="F14" s="49">
        <v>184688</v>
      </c>
      <c r="G14" s="49">
        <v>325959</v>
      </c>
      <c r="H14" s="49">
        <v>19721</v>
      </c>
      <c r="I14" s="49">
        <v>45047</v>
      </c>
      <c r="J14" s="49">
        <v>24610</v>
      </c>
    </row>
    <row r="15" spans="1:10" ht="27" customHeight="1" x14ac:dyDescent="0.25">
      <c r="A15" s="133" t="s">
        <v>37</v>
      </c>
      <c r="B15" s="134"/>
      <c r="C15" s="54" t="s">
        <v>29</v>
      </c>
      <c r="D15" s="53">
        <f>D11+D13</f>
        <v>402245</v>
      </c>
      <c r="E15" s="54">
        <f>E11+E12+E13+E14</f>
        <v>3851964</v>
      </c>
      <c r="F15" s="53">
        <v>186036</v>
      </c>
      <c r="G15" s="53">
        <v>325959</v>
      </c>
      <c r="H15" s="53">
        <v>19721</v>
      </c>
      <c r="I15" s="53">
        <v>45047</v>
      </c>
      <c r="J15" s="53">
        <v>24610</v>
      </c>
    </row>
    <row r="16" spans="1:10" ht="15" customHeight="1" x14ac:dyDescent="0.25">
      <c r="A16" s="135" t="s">
        <v>38</v>
      </c>
      <c r="B16" s="135"/>
      <c r="C16" s="51" t="s">
        <v>29</v>
      </c>
      <c r="D16" s="49">
        <v>13105922</v>
      </c>
      <c r="E16" s="49">
        <v>17874340</v>
      </c>
      <c r="F16" s="51" t="s">
        <v>29</v>
      </c>
      <c r="G16" s="51" t="s">
        <v>29</v>
      </c>
      <c r="H16" s="51">
        <v>2046212</v>
      </c>
      <c r="I16" s="51" t="s">
        <v>29</v>
      </c>
      <c r="J16" s="51"/>
    </row>
    <row r="17" spans="1:10" ht="15.75" x14ac:dyDescent="0.25">
      <c r="A17" s="57" t="s">
        <v>39</v>
      </c>
      <c r="B17" s="58"/>
      <c r="C17" s="51" t="s">
        <v>29</v>
      </c>
      <c r="D17" s="49">
        <v>53902571</v>
      </c>
      <c r="E17" s="59">
        <f>E10+E15+E16</f>
        <v>63891914</v>
      </c>
      <c r="F17" s="49">
        <v>58422041</v>
      </c>
      <c r="G17" s="49">
        <f>G10+G15</f>
        <v>67767995</v>
      </c>
      <c r="H17" s="49">
        <v>68688325</v>
      </c>
      <c r="I17" s="49">
        <v>80030253</v>
      </c>
      <c r="J17" s="49"/>
    </row>
    <row r="18" spans="1:10" ht="15.75" x14ac:dyDescent="0.25">
      <c r="A18" s="136" t="s">
        <v>40</v>
      </c>
      <c r="B18" s="137"/>
      <c r="C18" s="51" t="s">
        <v>29</v>
      </c>
      <c r="D18" s="51">
        <v>5872124</v>
      </c>
      <c r="E18" s="51">
        <v>8201976</v>
      </c>
      <c r="F18" s="51">
        <v>10230084</v>
      </c>
      <c r="G18" s="51">
        <v>12250551</v>
      </c>
      <c r="H18" s="51">
        <v>11057991</v>
      </c>
      <c r="I18" s="51">
        <v>11964878</v>
      </c>
      <c r="J18" s="51">
        <v>13644407</v>
      </c>
    </row>
    <row r="19" spans="1:10" ht="15.75" x14ac:dyDescent="0.25">
      <c r="A19" s="131" t="s">
        <v>41</v>
      </c>
      <c r="B19" s="132"/>
      <c r="C19" s="51" t="s">
        <v>29</v>
      </c>
      <c r="D19" s="49">
        <v>1360970</v>
      </c>
      <c r="E19" s="49">
        <v>1968258</v>
      </c>
      <c r="F19" s="49">
        <v>1971545</v>
      </c>
      <c r="G19" s="51" t="s">
        <v>29</v>
      </c>
      <c r="H19" s="51" t="s">
        <v>29</v>
      </c>
      <c r="I19" s="51" t="s">
        <v>29</v>
      </c>
      <c r="J19" s="51" t="s">
        <v>29</v>
      </c>
    </row>
    <row r="20" spans="1:10" ht="32.25" customHeight="1" x14ac:dyDescent="0.25">
      <c r="A20" s="60" t="s">
        <v>42</v>
      </c>
      <c r="B20" s="61"/>
      <c r="C20" s="62">
        <v>46768283</v>
      </c>
      <c r="D20" s="62">
        <f>D17+D18+D19</f>
        <v>61135665</v>
      </c>
      <c r="E20" s="62">
        <f>SUM(E17:E19)</f>
        <v>74062148</v>
      </c>
      <c r="F20" s="62">
        <f>SUM(F17:F19)</f>
        <v>70623670</v>
      </c>
      <c r="G20" s="62">
        <f>SUM(G17:G19)</f>
        <v>80018546</v>
      </c>
      <c r="H20" s="62">
        <v>86483357</v>
      </c>
      <c r="I20" s="63">
        <v>91995131</v>
      </c>
      <c r="J20" s="63">
        <v>99152453</v>
      </c>
    </row>
  </sheetData>
  <mergeCells count="23">
    <mergeCell ref="A19:B19"/>
    <mergeCell ref="A11:B11"/>
    <mergeCell ref="A12:B12"/>
    <mergeCell ref="A13:B13"/>
    <mergeCell ref="A15:B15"/>
    <mergeCell ref="A16:B16"/>
    <mergeCell ref="A18:B18"/>
    <mergeCell ref="A10:B10"/>
    <mergeCell ref="A1:J1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A5:B5"/>
    <mergeCell ref="A6:B6"/>
    <mergeCell ref="A7:B7"/>
    <mergeCell ref="A8:B8"/>
    <mergeCell ref="A9:B9"/>
  </mergeCells>
  <conditionalFormatting sqref="B20 B17">
    <cfRule type="dataBar" priority="1">
      <dataBar>
        <cfvo type="min"/>
        <cfvo type="max"/>
        <color rgb="FFFFB628"/>
      </dataBar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L11" sqref="L11"/>
    </sheetView>
  </sheetViews>
  <sheetFormatPr defaultRowHeight="15" x14ac:dyDescent="0.25"/>
  <cols>
    <col min="2" max="2" width="34.375" customWidth="1"/>
    <col min="3" max="3" width="17.375" customWidth="1"/>
    <col min="4" max="4" width="16.125" customWidth="1"/>
    <col min="5" max="5" width="13.625" customWidth="1"/>
    <col min="6" max="6" width="13.125" customWidth="1"/>
    <col min="7" max="7" width="14.25" customWidth="1"/>
    <col min="8" max="8" width="12.125" customWidth="1"/>
    <col min="9" max="9" width="16.625" customWidth="1"/>
    <col min="10" max="10" width="19.25" customWidth="1"/>
  </cols>
  <sheetData>
    <row r="1" spans="1:10" x14ac:dyDescent="0.25">
      <c r="A1" s="138" t="s">
        <v>43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5.75" x14ac:dyDescent="0.25">
      <c r="A4" s="139"/>
      <c r="B4" s="139"/>
      <c r="C4" s="64"/>
      <c r="D4" s="64"/>
      <c r="E4" s="64"/>
      <c r="F4" s="64"/>
      <c r="G4" s="65"/>
      <c r="H4" s="65"/>
      <c r="J4" s="65" t="s">
        <v>44</v>
      </c>
    </row>
    <row r="5" spans="1:10" x14ac:dyDescent="0.25">
      <c r="A5" s="140" t="s">
        <v>10</v>
      </c>
      <c r="B5" s="141"/>
      <c r="C5" s="144">
        <v>2010</v>
      </c>
      <c r="D5" s="144">
        <v>2011</v>
      </c>
      <c r="E5" s="144">
        <v>2012</v>
      </c>
      <c r="F5" s="146">
        <v>2013</v>
      </c>
      <c r="G5" s="144">
        <v>2014</v>
      </c>
      <c r="H5" s="148">
        <v>2015</v>
      </c>
      <c r="I5" s="144">
        <v>2016</v>
      </c>
      <c r="J5" s="148">
        <v>2017</v>
      </c>
    </row>
    <row r="6" spans="1:10" ht="39.75" customHeight="1" x14ac:dyDescent="0.25">
      <c r="A6" s="142"/>
      <c r="B6" s="143"/>
      <c r="C6" s="145"/>
      <c r="D6" s="145"/>
      <c r="E6" s="145"/>
      <c r="F6" s="147"/>
      <c r="G6" s="145"/>
      <c r="H6" s="148"/>
      <c r="I6" s="145"/>
      <c r="J6" s="148"/>
    </row>
    <row r="7" spans="1:10" ht="31.5" customHeight="1" x14ac:dyDescent="0.25">
      <c r="A7" s="149" t="s">
        <v>45</v>
      </c>
      <c r="B7" s="149"/>
      <c r="C7" s="66">
        <v>55630229</v>
      </c>
      <c r="D7" s="66">
        <v>61135665</v>
      </c>
      <c r="E7" s="66">
        <v>74062148</v>
      </c>
      <c r="F7" s="67">
        <v>69636100</v>
      </c>
      <c r="G7" s="66">
        <v>80018546</v>
      </c>
      <c r="H7" s="66">
        <v>81792528</v>
      </c>
      <c r="I7" s="66">
        <v>91995131</v>
      </c>
      <c r="J7" s="66">
        <v>94873540</v>
      </c>
    </row>
    <row r="8" spans="1:10" ht="21.75" customHeight="1" x14ac:dyDescent="0.25">
      <c r="A8" s="150" t="s">
        <v>46</v>
      </c>
      <c r="B8" s="150"/>
      <c r="C8" s="68">
        <v>2411144</v>
      </c>
      <c r="D8" s="68">
        <v>2242340</v>
      </c>
      <c r="E8" s="68">
        <v>2066359</v>
      </c>
      <c r="F8" s="67">
        <v>2571572</v>
      </c>
      <c r="G8" s="68">
        <v>2592063</v>
      </c>
      <c r="H8" s="68">
        <v>2890092</v>
      </c>
      <c r="I8" s="68">
        <v>3090621</v>
      </c>
      <c r="J8" s="68">
        <v>1053375</v>
      </c>
    </row>
    <row r="9" spans="1:10" ht="21.75" customHeight="1" x14ac:dyDescent="0.25">
      <c r="A9" s="149" t="s">
        <v>47</v>
      </c>
      <c r="B9" s="149"/>
      <c r="C9" s="66">
        <v>4378524</v>
      </c>
      <c r="D9" s="66">
        <v>4673514</v>
      </c>
      <c r="E9" s="66">
        <v>4998948</v>
      </c>
      <c r="F9" s="67">
        <v>6820384</v>
      </c>
      <c r="G9" s="66">
        <v>6126629</v>
      </c>
      <c r="H9" s="66">
        <v>4687326</v>
      </c>
      <c r="I9" s="66">
        <v>7747267</v>
      </c>
      <c r="J9" s="66">
        <v>6214581</v>
      </c>
    </row>
    <row r="10" spans="1:10" ht="27.75" customHeight="1" x14ac:dyDescent="0.25">
      <c r="A10" s="150" t="s">
        <v>48</v>
      </c>
      <c r="B10" s="150"/>
      <c r="C10" s="68">
        <v>12369289</v>
      </c>
      <c r="D10" s="68">
        <v>14172174</v>
      </c>
      <c r="E10" s="68">
        <v>9187921</v>
      </c>
      <c r="F10" s="67">
        <v>17676008</v>
      </c>
      <c r="G10" s="68">
        <v>28869125</v>
      </c>
      <c r="H10" s="68">
        <v>32180370</v>
      </c>
      <c r="I10" s="68">
        <v>42611431</v>
      </c>
      <c r="J10" s="68">
        <v>48452713</v>
      </c>
    </row>
    <row r="11" spans="1:10" ht="27" customHeight="1" x14ac:dyDescent="0.25">
      <c r="A11" s="150" t="s">
        <v>49</v>
      </c>
      <c r="B11" s="150"/>
      <c r="C11" s="69" t="s">
        <v>50</v>
      </c>
      <c r="D11" s="68">
        <v>1206347</v>
      </c>
      <c r="E11" s="68">
        <v>4916312</v>
      </c>
      <c r="F11" s="69" t="s">
        <v>50</v>
      </c>
      <c r="G11" s="69" t="s">
        <v>50</v>
      </c>
      <c r="H11" s="69" t="s">
        <v>50</v>
      </c>
      <c r="I11" s="69" t="s">
        <v>50</v>
      </c>
      <c r="J11" s="69" t="s">
        <v>50</v>
      </c>
    </row>
    <row r="12" spans="1:10" ht="42" customHeight="1" x14ac:dyDescent="0.25">
      <c r="A12" s="149" t="s">
        <v>51</v>
      </c>
      <c r="B12" s="149"/>
      <c r="C12" s="66">
        <f>C7-C8-C9-C10</f>
        <v>36471272</v>
      </c>
      <c r="D12" s="66">
        <v>25735368</v>
      </c>
      <c r="E12" s="66">
        <v>35075355</v>
      </c>
      <c r="F12" s="67">
        <v>45041388</v>
      </c>
      <c r="G12" s="66">
        <v>42430729</v>
      </c>
      <c r="H12" s="66">
        <v>42034740</v>
      </c>
      <c r="I12" s="66">
        <v>38635804</v>
      </c>
      <c r="J12" s="66">
        <v>40770622</v>
      </c>
    </row>
    <row r="13" spans="1:10" x14ac:dyDescent="0.25">
      <c r="A13" s="70" t="s">
        <v>52</v>
      </c>
      <c r="B13" s="70" t="s">
        <v>53</v>
      </c>
      <c r="C13" s="71"/>
      <c r="D13" s="71"/>
      <c r="E13" s="71"/>
      <c r="F13" s="72"/>
      <c r="G13" s="28"/>
      <c r="H13" s="28"/>
      <c r="I13" s="28"/>
      <c r="J13" s="28"/>
    </row>
  </sheetData>
  <mergeCells count="17">
    <mergeCell ref="A12:B12"/>
    <mergeCell ref="J5:J6"/>
    <mergeCell ref="A7:B7"/>
    <mergeCell ref="A8:B8"/>
    <mergeCell ref="A9:B9"/>
    <mergeCell ref="A10:B10"/>
    <mergeCell ref="A11:B11"/>
    <mergeCell ref="A1:J3"/>
    <mergeCell ref="A4:B4"/>
    <mergeCell ref="A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rightToLeft="1" workbookViewId="0">
      <selection activeCell="K11" sqref="K11"/>
    </sheetView>
  </sheetViews>
  <sheetFormatPr defaultRowHeight="15" x14ac:dyDescent="0.25"/>
  <cols>
    <col min="1" max="1" width="32.25" customWidth="1"/>
    <col min="2" max="2" width="15" customWidth="1"/>
    <col min="3" max="3" width="14.25" customWidth="1"/>
    <col min="4" max="4" width="13.875" customWidth="1"/>
    <col min="5" max="5" width="13.75" customWidth="1"/>
    <col min="6" max="8" width="12.875" bestFit="1" customWidth="1"/>
    <col min="9" max="9" width="11.625" bestFit="1" customWidth="1"/>
  </cols>
  <sheetData>
    <row r="1" spans="1:9" x14ac:dyDescent="0.25">
      <c r="A1" s="151" t="s">
        <v>54</v>
      </c>
      <c r="B1" s="151"/>
      <c r="C1" s="151"/>
      <c r="D1" s="151"/>
      <c r="E1" s="151"/>
      <c r="F1" s="151"/>
      <c r="G1" s="151"/>
      <c r="H1" s="151"/>
      <c r="I1" s="151"/>
    </row>
    <row r="2" spans="1:9" x14ac:dyDescent="0.25">
      <c r="A2" s="151"/>
      <c r="B2" s="151"/>
      <c r="C2" s="151"/>
      <c r="D2" s="151"/>
      <c r="E2" s="151"/>
      <c r="F2" s="151"/>
      <c r="G2" s="151"/>
      <c r="H2" s="151"/>
      <c r="I2" s="151"/>
    </row>
    <row r="3" spans="1:9" ht="18.75" x14ac:dyDescent="0.3">
      <c r="A3" s="73"/>
      <c r="B3" s="74"/>
      <c r="C3" s="74"/>
      <c r="D3" s="74"/>
      <c r="E3" s="74"/>
      <c r="F3" s="74"/>
      <c r="G3" s="75"/>
      <c r="H3" s="75"/>
      <c r="I3" s="76"/>
    </row>
    <row r="4" spans="1:9" ht="15.75" thickBot="1" x14ac:dyDescent="0.3">
      <c r="A4" s="152" t="s">
        <v>55</v>
      </c>
      <c r="B4" s="154">
        <v>2010</v>
      </c>
      <c r="C4" s="155">
        <v>2011</v>
      </c>
      <c r="D4" s="155">
        <v>2012</v>
      </c>
      <c r="E4" s="155">
        <v>2013</v>
      </c>
      <c r="F4" s="155">
        <v>2014</v>
      </c>
      <c r="G4" s="157">
        <v>2015</v>
      </c>
      <c r="H4" s="157">
        <v>2016</v>
      </c>
      <c r="I4" s="157">
        <v>2017</v>
      </c>
    </row>
    <row r="5" spans="1:9" ht="27" customHeight="1" x14ac:dyDescent="0.25">
      <c r="A5" s="153"/>
      <c r="B5" s="154"/>
      <c r="C5" s="156"/>
      <c r="D5" s="156"/>
      <c r="E5" s="156"/>
      <c r="F5" s="156"/>
      <c r="G5" s="158"/>
      <c r="H5" s="158"/>
      <c r="I5" s="158"/>
    </row>
    <row r="6" spans="1:9" ht="15.75" x14ac:dyDescent="0.25">
      <c r="A6" s="77" t="s">
        <v>56</v>
      </c>
      <c r="B6" s="78">
        <v>1199740.3</v>
      </c>
      <c r="C6" s="79">
        <v>1255644.1000000001</v>
      </c>
      <c r="D6" s="79">
        <v>1451160.9</v>
      </c>
      <c r="E6" s="79">
        <v>1640380.9169999999</v>
      </c>
      <c r="F6" s="79">
        <v>1795296</v>
      </c>
      <c r="G6" s="79">
        <v>1533715</v>
      </c>
      <c r="H6" s="79">
        <v>1506211</v>
      </c>
      <c r="I6" s="80">
        <v>1873968</v>
      </c>
    </row>
    <row r="7" spans="1:9" ht="15.75" x14ac:dyDescent="0.25">
      <c r="A7" s="81" t="s">
        <v>57</v>
      </c>
      <c r="B7" s="82">
        <v>29119.9</v>
      </c>
      <c r="C7" s="79">
        <v>20615.900000000001</v>
      </c>
      <c r="D7" s="79">
        <v>26065.5</v>
      </c>
      <c r="E7" s="79">
        <v>56034.385999999999</v>
      </c>
      <c r="F7" s="79">
        <v>35732.699999999997</v>
      </c>
      <c r="G7" s="79">
        <v>11045</v>
      </c>
      <c r="H7" s="79">
        <v>18665</v>
      </c>
      <c r="I7" s="80">
        <v>20223</v>
      </c>
    </row>
    <row r="8" spans="1:9" ht="15.75" x14ac:dyDescent="0.25">
      <c r="A8" s="77" t="s">
        <v>58</v>
      </c>
      <c r="B8" s="78">
        <v>71496</v>
      </c>
      <c r="C8" s="79">
        <v>122159.3</v>
      </c>
      <c r="D8" s="79">
        <v>138397.6</v>
      </c>
      <c r="E8" s="79">
        <v>124749.1</v>
      </c>
      <c r="F8" s="79">
        <v>96834.4</v>
      </c>
      <c r="G8" s="79">
        <v>37274</v>
      </c>
      <c r="H8" s="79">
        <v>56585</v>
      </c>
      <c r="I8" s="80">
        <v>88761</v>
      </c>
    </row>
    <row r="9" spans="1:9" ht="15.75" x14ac:dyDescent="0.25">
      <c r="A9" s="81" t="s">
        <v>59</v>
      </c>
      <c r="B9" s="82">
        <v>8135</v>
      </c>
      <c r="C9" s="79">
        <v>8212.1</v>
      </c>
      <c r="D9" s="79">
        <v>11330.7</v>
      </c>
      <c r="E9" s="79">
        <v>11289.642</v>
      </c>
      <c r="F9" s="79">
        <v>10363.4</v>
      </c>
      <c r="G9" s="79">
        <v>1891</v>
      </c>
      <c r="H9" s="79">
        <v>6197</v>
      </c>
      <c r="I9" s="80">
        <v>6668</v>
      </c>
    </row>
    <row r="10" spans="1:9" ht="15.75" x14ac:dyDescent="0.25">
      <c r="A10" s="77" t="s">
        <v>60</v>
      </c>
      <c r="B10" s="78">
        <v>662.3</v>
      </c>
      <c r="C10" s="79">
        <v>510.2</v>
      </c>
      <c r="D10" s="79">
        <v>675.3</v>
      </c>
      <c r="E10" s="79">
        <v>1254</v>
      </c>
      <c r="F10" s="79">
        <v>1722.69</v>
      </c>
      <c r="G10" s="79">
        <v>332</v>
      </c>
      <c r="H10" s="79">
        <v>374</v>
      </c>
      <c r="I10" s="80">
        <v>577</v>
      </c>
    </row>
    <row r="11" spans="1:9" ht="15.75" x14ac:dyDescent="0.25">
      <c r="A11" s="83" t="s">
        <v>61</v>
      </c>
      <c r="B11" s="82">
        <v>4647.8</v>
      </c>
      <c r="C11" s="79">
        <v>11224</v>
      </c>
      <c r="D11" s="79">
        <v>9202.5</v>
      </c>
      <c r="E11" s="79">
        <v>13053</v>
      </c>
      <c r="F11" s="79">
        <v>15139.01</v>
      </c>
      <c r="G11" s="79">
        <v>7402</v>
      </c>
      <c r="H11" s="79">
        <v>21172</v>
      </c>
      <c r="I11" s="80">
        <v>30198</v>
      </c>
    </row>
    <row r="12" spans="1:9" ht="15.75" x14ac:dyDescent="0.25">
      <c r="A12" s="77" t="s">
        <v>62</v>
      </c>
      <c r="B12" s="78">
        <v>25741.5</v>
      </c>
      <c r="C12" s="79">
        <v>50603.5</v>
      </c>
      <c r="D12" s="79">
        <v>41306.800000000003</v>
      </c>
      <c r="E12" s="79">
        <v>38551.9</v>
      </c>
      <c r="F12" s="79">
        <v>40072.61</v>
      </c>
      <c r="G12" s="79">
        <v>22149</v>
      </c>
      <c r="H12" s="79">
        <v>34455</v>
      </c>
      <c r="I12" s="80">
        <v>36321</v>
      </c>
    </row>
    <row r="13" spans="1:9" ht="15.75" x14ac:dyDescent="0.25">
      <c r="A13" s="77" t="s">
        <v>63</v>
      </c>
      <c r="B13" s="79" t="s">
        <v>29</v>
      </c>
      <c r="C13" s="79" t="s">
        <v>29</v>
      </c>
      <c r="D13" s="79" t="s">
        <v>29</v>
      </c>
      <c r="E13" s="79" t="s">
        <v>29</v>
      </c>
      <c r="F13" s="79">
        <v>80.393000000000001</v>
      </c>
      <c r="G13" s="79">
        <v>53</v>
      </c>
      <c r="H13" s="79">
        <v>29</v>
      </c>
      <c r="I13" s="80">
        <v>25</v>
      </c>
    </row>
    <row r="14" spans="1:9" ht="15.75" x14ac:dyDescent="0.25">
      <c r="A14" s="81" t="s">
        <v>64</v>
      </c>
      <c r="B14" s="82">
        <v>1296.7</v>
      </c>
      <c r="C14" s="79">
        <v>1069.2</v>
      </c>
      <c r="D14" s="79">
        <v>1937.6</v>
      </c>
      <c r="E14" s="79">
        <v>1918.8119999999999</v>
      </c>
      <c r="F14" s="79">
        <v>4707.57</v>
      </c>
      <c r="G14" s="79">
        <v>786</v>
      </c>
      <c r="H14" s="79">
        <v>406</v>
      </c>
      <c r="I14" s="80">
        <v>566</v>
      </c>
    </row>
    <row r="15" spans="1:9" ht="15.75" x14ac:dyDescent="0.25">
      <c r="A15" s="77" t="s">
        <v>65</v>
      </c>
      <c r="B15" s="78">
        <v>27289.5</v>
      </c>
      <c r="C15" s="79">
        <v>30570.6</v>
      </c>
      <c r="D15" s="79">
        <v>40070.6</v>
      </c>
      <c r="E15" s="79">
        <v>40027.595999999998</v>
      </c>
      <c r="F15" s="79">
        <v>43787.42</v>
      </c>
      <c r="G15" s="79">
        <v>26210</v>
      </c>
      <c r="H15" s="79">
        <v>23816</v>
      </c>
      <c r="I15" s="80">
        <v>26763</v>
      </c>
    </row>
    <row r="16" spans="1:9" ht="15.75" x14ac:dyDescent="0.25">
      <c r="A16" s="81" t="s">
        <v>66</v>
      </c>
      <c r="B16" s="82">
        <v>11439</v>
      </c>
      <c r="C16" s="79">
        <v>10962.1</v>
      </c>
      <c r="D16" s="79">
        <v>13896.2</v>
      </c>
      <c r="E16" s="79">
        <v>11867.789000000001</v>
      </c>
      <c r="F16" s="79">
        <v>13008.11</v>
      </c>
      <c r="G16" s="79">
        <v>7778</v>
      </c>
      <c r="H16" s="79">
        <v>7183</v>
      </c>
      <c r="I16" s="80">
        <v>6582</v>
      </c>
    </row>
    <row r="17" spans="1:9" ht="15.75" x14ac:dyDescent="0.25">
      <c r="A17" s="77" t="s">
        <v>67</v>
      </c>
      <c r="B17" s="78">
        <v>7301.3</v>
      </c>
      <c r="C17" s="79">
        <v>8688.6</v>
      </c>
      <c r="D17" s="79">
        <v>12250.4</v>
      </c>
      <c r="E17" s="79">
        <v>10814.518</v>
      </c>
      <c r="F17" s="79">
        <v>2913.55</v>
      </c>
      <c r="G17" s="79" t="s">
        <v>29</v>
      </c>
      <c r="H17" s="79">
        <v>6478</v>
      </c>
      <c r="I17" s="80">
        <v>12229</v>
      </c>
    </row>
    <row r="18" spans="1:9" ht="15.75" x14ac:dyDescent="0.25">
      <c r="A18" s="81" t="s">
        <v>68</v>
      </c>
      <c r="B18" s="82">
        <v>1143811.7</v>
      </c>
      <c r="C18" s="79">
        <v>4136952.2</v>
      </c>
      <c r="D18" s="79">
        <v>3814414.7</v>
      </c>
      <c r="E18" s="79">
        <v>4940177.0999999996</v>
      </c>
      <c r="F18" s="79">
        <v>4858111.7</v>
      </c>
      <c r="G18" s="79">
        <v>4887413</v>
      </c>
      <c r="H18" s="79">
        <v>4244265</v>
      </c>
      <c r="I18" s="80">
        <v>5859536</v>
      </c>
    </row>
    <row r="19" spans="1:9" ht="15.75" x14ac:dyDescent="0.25">
      <c r="A19" s="77" t="s">
        <v>69</v>
      </c>
      <c r="B19" s="78">
        <v>2.1</v>
      </c>
      <c r="C19" s="79">
        <v>2.1</v>
      </c>
      <c r="D19" s="79">
        <v>20.100000000000001</v>
      </c>
      <c r="E19" s="79">
        <v>3.7890000000000001</v>
      </c>
      <c r="F19" s="79">
        <v>1248.8</v>
      </c>
      <c r="G19" s="79">
        <v>43</v>
      </c>
      <c r="H19" s="79">
        <v>15</v>
      </c>
      <c r="I19" s="84">
        <v>19737</v>
      </c>
    </row>
    <row r="20" spans="1:9" ht="15.75" x14ac:dyDescent="0.25">
      <c r="A20" s="81" t="s">
        <v>70</v>
      </c>
      <c r="B20" s="82">
        <v>107334.5</v>
      </c>
      <c r="C20" s="79">
        <v>141930.9</v>
      </c>
      <c r="D20" s="79">
        <v>163816.1</v>
      </c>
      <c r="E20" s="79">
        <v>247243.424</v>
      </c>
      <c r="F20" s="79">
        <v>328842.77</v>
      </c>
      <c r="G20" s="79">
        <v>341157</v>
      </c>
      <c r="H20" s="79">
        <v>894040</v>
      </c>
      <c r="I20" s="80">
        <v>358469</v>
      </c>
    </row>
    <row r="21" spans="1:9" ht="15.75" x14ac:dyDescent="0.25">
      <c r="A21" s="77" t="s">
        <v>71</v>
      </c>
      <c r="B21" s="78">
        <v>310.3</v>
      </c>
      <c r="C21" s="79">
        <v>299.60000000000002</v>
      </c>
      <c r="D21" s="79">
        <v>503.2</v>
      </c>
      <c r="E21" s="79">
        <v>496.76499999999999</v>
      </c>
      <c r="F21" s="79">
        <v>263.14</v>
      </c>
      <c r="G21" s="79">
        <v>100</v>
      </c>
      <c r="H21" s="79">
        <v>420</v>
      </c>
      <c r="I21" s="80">
        <v>35</v>
      </c>
    </row>
    <row r="22" spans="1:9" ht="15.75" x14ac:dyDescent="0.25">
      <c r="A22" s="81" t="s">
        <v>72</v>
      </c>
      <c r="B22" s="82">
        <v>1371.7</v>
      </c>
      <c r="C22" s="79">
        <v>2567.9</v>
      </c>
      <c r="D22" s="79">
        <v>2662.9</v>
      </c>
      <c r="E22" s="79">
        <v>3351.9340000000002</v>
      </c>
      <c r="F22" s="79">
        <v>3536.49</v>
      </c>
      <c r="G22" s="79">
        <v>1236</v>
      </c>
      <c r="H22" s="79">
        <v>1555</v>
      </c>
      <c r="I22" s="80">
        <v>1636</v>
      </c>
    </row>
    <row r="23" spans="1:9" ht="15.75" x14ac:dyDescent="0.25">
      <c r="A23" s="77" t="s">
        <v>73</v>
      </c>
      <c r="B23" s="78">
        <v>166590.29999999999</v>
      </c>
      <c r="C23" s="79">
        <v>24.7</v>
      </c>
      <c r="D23" s="79" t="s">
        <v>29</v>
      </c>
      <c r="E23" s="79" t="s">
        <v>29</v>
      </c>
      <c r="F23" s="79" t="s">
        <v>29</v>
      </c>
      <c r="G23" s="79" t="s">
        <v>29</v>
      </c>
      <c r="H23" s="79" t="s">
        <v>29</v>
      </c>
      <c r="I23" s="79" t="s">
        <v>29</v>
      </c>
    </row>
    <row r="24" spans="1:9" ht="15.75" x14ac:dyDescent="0.25">
      <c r="A24" s="81" t="s">
        <v>74</v>
      </c>
      <c r="B24" s="82">
        <v>33932.699999999997</v>
      </c>
      <c r="C24" s="79">
        <v>923954.6</v>
      </c>
      <c r="D24" s="79">
        <v>29860.5</v>
      </c>
      <c r="E24" s="79">
        <v>535325.39</v>
      </c>
      <c r="F24" s="79">
        <v>111463.17</v>
      </c>
      <c r="G24" s="79">
        <v>18460</v>
      </c>
      <c r="H24" s="79">
        <v>56763</v>
      </c>
      <c r="I24" s="80">
        <v>13896</v>
      </c>
    </row>
    <row r="25" spans="1:9" ht="27" customHeight="1" x14ac:dyDescent="0.25">
      <c r="A25" s="85" t="s">
        <v>75</v>
      </c>
      <c r="B25" s="86">
        <v>2840222.6</v>
      </c>
      <c r="C25" s="86">
        <v>6725991.6000000006</v>
      </c>
      <c r="D25" s="86">
        <v>5757571.6000000006</v>
      </c>
      <c r="E25" s="86">
        <v>7676540.061999999</v>
      </c>
      <c r="F25" s="86">
        <v>7363123.9229999995</v>
      </c>
      <c r="G25" s="87">
        <v>6897044</v>
      </c>
      <c r="H25" s="87">
        <v>6417691</v>
      </c>
      <c r="I25" s="88">
        <f>SUM(I6:I24)</f>
        <v>8356190</v>
      </c>
    </row>
  </sheetData>
  <mergeCells count="10">
    <mergeCell ref="A1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C18" sqref="C18"/>
    </sheetView>
  </sheetViews>
  <sheetFormatPr defaultRowHeight="15" x14ac:dyDescent="0.25"/>
  <cols>
    <col min="1" max="1" width="21.125" customWidth="1"/>
    <col min="3" max="3" width="12.375" customWidth="1"/>
    <col min="4" max="4" width="10.75" customWidth="1"/>
    <col min="5" max="5" width="13.75" customWidth="1"/>
    <col min="6" max="6" width="10.875" bestFit="1" customWidth="1"/>
    <col min="7" max="7" width="10.625" customWidth="1"/>
    <col min="9" max="9" width="11" customWidth="1"/>
  </cols>
  <sheetData>
    <row r="1" spans="1:9" ht="23.25" customHeight="1" x14ac:dyDescent="0.25">
      <c r="A1" s="159" t="s">
        <v>76</v>
      </c>
      <c r="B1" s="159"/>
      <c r="C1" s="159"/>
      <c r="D1" s="159"/>
      <c r="E1" s="159"/>
      <c r="F1" s="159"/>
      <c r="G1" s="159"/>
      <c r="H1" s="159"/>
      <c r="I1" s="159"/>
    </row>
    <row r="2" spans="1:9" ht="15.75" x14ac:dyDescent="0.25">
      <c r="A2" s="89"/>
      <c r="B2" s="90"/>
      <c r="C2" s="90"/>
      <c r="D2" s="91"/>
      <c r="E2" s="92"/>
      <c r="F2" s="92"/>
      <c r="G2" s="92"/>
      <c r="I2" s="93"/>
    </row>
    <row r="3" spans="1:9" x14ac:dyDescent="0.25">
      <c r="A3" s="160" t="s">
        <v>20</v>
      </c>
      <c r="B3" s="160">
        <v>2010</v>
      </c>
      <c r="C3" s="160">
        <v>2011</v>
      </c>
      <c r="D3" s="160">
        <v>2012</v>
      </c>
      <c r="E3" s="160">
        <v>2013</v>
      </c>
      <c r="F3" s="160">
        <v>2014</v>
      </c>
      <c r="G3" s="160">
        <v>2015</v>
      </c>
      <c r="H3" s="160">
        <v>2016</v>
      </c>
      <c r="I3" s="160">
        <v>2017</v>
      </c>
    </row>
    <row r="4" spans="1:9" ht="29.25" customHeight="1" x14ac:dyDescent="0.25">
      <c r="A4" s="161"/>
      <c r="B4" s="161"/>
      <c r="C4" s="161"/>
      <c r="D4" s="161"/>
      <c r="E4" s="161"/>
      <c r="F4" s="161"/>
      <c r="G4" s="161"/>
      <c r="H4" s="161"/>
      <c r="I4" s="161"/>
    </row>
    <row r="5" spans="1:9" ht="29.25" customHeight="1" x14ac:dyDescent="0.25">
      <c r="A5" s="94" t="s">
        <v>77</v>
      </c>
      <c r="B5" s="95">
        <v>143.80000000000001</v>
      </c>
      <c r="C5" s="96">
        <v>285.60000000000002</v>
      </c>
      <c r="D5" s="96">
        <v>952.4</v>
      </c>
      <c r="E5" s="97">
        <v>233.3</v>
      </c>
      <c r="F5" s="98">
        <v>250.023</v>
      </c>
      <c r="G5" s="98">
        <v>119</v>
      </c>
      <c r="H5" s="98">
        <v>74</v>
      </c>
      <c r="I5" s="99">
        <v>96</v>
      </c>
    </row>
    <row r="6" spans="1:9" ht="27" customHeight="1" x14ac:dyDescent="0.25">
      <c r="A6" s="100" t="s">
        <v>78</v>
      </c>
      <c r="B6" s="101">
        <v>2598.4</v>
      </c>
      <c r="C6" s="96">
        <v>817.5</v>
      </c>
      <c r="D6" s="96">
        <v>0</v>
      </c>
      <c r="E6" s="96">
        <v>3723.9</v>
      </c>
      <c r="F6" s="97">
        <v>3795.1860000000001</v>
      </c>
      <c r="G6" s="98">
        <v>7866</v>
      </c>
      <c r="H6" s="98">
        <v>188</v>
      </c>
      <c r="I6" s="99">
        <v>4987</v>
      </c>
    </row>
    <row r="7" spans="1:9" ht="29.25" customHeight="1" x14ac:dyDescent="0.25">
      <c r="A7" s="94" t="s">
        <v>79</v>
      </c>
      <c r="B7" s="95">
        <v>437</v>
      </c>
      <c r="C7" s="96">
        <v>313.2</v>
      </c>
      <c r="D7" s="96">
        <v>419.1</v>
      </c>
      <c r="E7" s="97">
        <v>907.5</v>
      </c>
      <c r="F7" s="97">
        <v>671.45399999999995</v>
      </c>
      <c r="G7" s="98">
        <v>427</v>
      </c>
      <c r="H7" s="98">
        <v>245</v>
      </c>
      <c r="I7" s="99">
        <v>271</v>
      </c>
    </row>
    <row r="8" spans="1:9" ht="32.25" customHeight="1" x14ac:dyDescent="0.25">
      <c r="A8" s="100" t="s">
        <v>80</v>
      </c>
      <c r="B8" s="101">
        <v>15739.3</v>
      </c>
      <c r="C8" s="96">
        <v>17717.099999999999</v>
      </c>
      <c r="D8" s="96">
        <v>21868.5</v>
      </c>
      <c r="E8" s="97">
        <v>24375.7</v>
      </c>
      <c r="F8" s="97">
        <v>24943.4</v>
      </c>
      <c r="G8" s="98">
        <v>19823</v>
      </c>
      <c r="H8" s="98">
        <v>17657</v>
      </c>
      <c r="I8" s="99">
        <v>20088</v>
      </c>
    </row>
    <row r="9" spans="1:9" ht="38.25" customHeight="1" x14ac:dyDescent="0.25">
      <c r="A9" s="94" t="s">
        <v>81</v>
      </c>
      <c r="B9" s="95">
        <v>274.60000000000002</v>
      </c>
      <c r="C9" s="96">
        <v>560.9</v>
      </c>
      <c r="D9" s="96">
        <v>779.4</v>
      </c>
      <c r="E9" s="97">
        <v>1057.8</v>
      </c>
      <c r="F9" s="97">
        <v>1413.2</v>
      </c>
      <c r="G9" s="98">
        <v>328</v>
      </c>
      <c r="H9" s="98">
        <v>343</v>
      </c>
      <c r="I9" s="99">
        <v>199</v>
      </c>
    </row>
    <row r="10" spans="1:9" ht="23.25" customHeight="1" x14ac:dyDescent="0.25">
      <c r="A10" s="100" t="s">
        <v>82</v>
      </c>
      <c r="B10" s="101">
        <v>132.80000000000001</v>
      </c>
      <c r="C10" s="96">
        <v>135.30000000000001</v>
      </c>
      <c r="D10" s="96">
        <v>359.7</v>
      </c>
      <c r="E10" s="98">
        <v>1074</v>
      </c>
      <c r="F10" s="98">
        <v>371.334</v>
      </c>
      <c r="G10" s="98">
        <v>151</v>
      </c>
      <c r="H10" s="98">
        <v>250</v>
      </c>
      <c r="I10" s="99">
        <v>123</v>
      </c>
    </row>
    <row r="11" spans="1:9" ht="31.5" customHeight="1" x14ac:dyDescent="0.25">
      <c r="A11" s="94" t="s">
        <v>83</v>
      </c>
      <c r="B11" s="95">
        <v>10873.7</v>
      </c>
      <c r="C11" s="96">
        <v>12292.9</v>
      </c>
      <c r="D11" s="96">
        <v>18869.7</v>
      </c>
      <c r="E11" s="97">
        <v>21981.599999999999</v>
      </c>
      <c r="F11" s="97">
        <v>25287.338</v>
      </c>
      <c r="G11" s="98">
        <v>4840</v>
      </c>
      <c r="H11" s="98">
        <v>8397</v>
      </c>
      <c r="I11" s="99">
        <v>8647</v>
      </c>
    </row>
    <row r="12" spans="1:9" ht="45.75" customHeight="1" x14ac:dyDescent="0.25">
      <c r="A12" s="100" t="s">
        <v>84</v>
      </c>
      <c r="B12" s="101">
        <v>46502.400000000001</v>
      </c>
      <c r="C12" s="96">
        <v>47550</v>
      </c>
      <c r="D12" s="96">
        <v>43539.199999999997</v>
      </c>
      <c r="E12" s="102">
        <v>43835.7</v>
      </c>
      <c r="F12" s="102">
        <v>53852.766000000003</v>
      </c>
      <c r="G12" s="103">
        <v>55696</v>
      </c>
      <c r="H12" s="103">
        <v>75714</v>
      </c>
      <c r="I12" s="104">
        <v>54773</v>
      </c>
    </row>
    <row r="13" spans="1:9" ht="45.75" customHeight="1" x14ac:dyDescent="0.25">
      <c r="A13" s="105" t="s">
        <v>75</v>
      </c>
      <c r="B13" s="106">
        <f>SUM(B5:B12)</f>
        <v>76702</v>
      </c>
      <c r="C13" s="106">
        <v>79672.5</v>
      </c>
      <c r="D13" s="106">
        <v>86788.1</v>
      </c>
      <c r="E13" s="106">
        <f>SUM(E5:E12)</f>
        <v>97189.5</v>
      </c>
      <c r="F13" s="107">
        <f>SUM(F5:F12)</f>
        <v>110584.701</v>
      </c>
      <c r="G13" s="108">
        <f>SUM(G5:G12)</f>
        <v>89250</v>
      </c>
      <c r="H13" s="108">
        <f>SUM(H5:H12)</f>
        <v>102868</v>
      </c>
      <c r="I13" s="108">
        <f>SUM(I5:I12)</f>
        <v>89184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Malameeh Saber</dc:creator>
  <cp:lastModifiedBy>Maher</cp:lastModifiedBy>
  <dcterms:created xsi:type="dcterms:W3CDTF">2019-02-11T05:31:25Z</dcterms:created>
  <dcterms:modified xsi:type="dcterms:W3CDTF">2019-02-11T08:32:49Z</dcterms:modified>
</cp:coreProperties>
</file>